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Αυτό_το_βιβλίο_εργασίας" defaultThemeVersion="124226"/>
  <bookViews>
    <workbookView xWindow="240" yWindow="60" windowWidth="20115" windowHeight="8010"/>
  </bookViews>
  <sheets>
    <sheet name="layer_graph" sheetId="4" r:id="rId1"/>
    <sheet name="layer1_2" sheetId="1" r:id="rId2"/>
    <sheet name="Φύλλο2" sheetId="2" r:id="rId3"/>
    <sheet name="Φύλλο3" sheetId="3" r:id="rId4"/>
  </sheets>
  <definedNames>
    <definedName name="A">layer1_2!$R$18</definedName>
    <definedName name="B">layer1_2!$R$19</definedName>
    <definedName name="Critical_angle">layer1_2!$Q$8</definedName>
    <definedName name="d">layer1_2!$P$18</definedName>
    <definedName name="DETE">layer1_2!$C$92</definedName>
    <definedName name="dexx">layer1_2!$K$18</definedName>
    <definedName name="dx">layer1_2!$O$15</definedName>
    <definedName name="DY_layer">layer1_2!$F$1</definedName>
    <definedName name="g">layer1_2!$R$20</definedName>
    <definedName name="Gamma">layer1_2!$R$21</definedName>
    <definedName name="h">layer1_2!$R$22</definedName>
    <definedName name="incid">layer1_2!$H$3</definedName>
    <definedName name="max_DX">layer1_2!$K$21</definedName>
    <definedName name="max_DX_in">layer1_2!$K$21</definedName>
    <definedName name="n1overn2">layer1_2!$D$2</definedName>
    <definedName name="T_OLIKO">layer1_2!$I$69</definedName>
    <definedName name="time_in_D">layer1_2!$F$73</definedName>
    <definedName name="time_in_h">layer1_2!$G$68</definedName>
    <definedName name="time_refl">layer1_2!$C$85</definedName>
    <definedName name="TIME_TILLh">layer1_2!$I$67</definedName>
    <definedName name="TIME_TO_2ND">layer1_2!$I$68</definedName>
    <definedName name="time_up">layer1_2!$C$86</definedName>
    <definedName name="TSTRAIGHT">layer1_2!$E$70</definedName>
    <definedName name="vy">layer1_2!$R$11</definedName>
    <definedName name="x1megisto">layer1_2!$M$13</definedName>
    <definedName name="xarxiko">layer1_2!$M$14</definedName>
    <definedName name="y1megisto">layer1_2!$M$12</definedName>
    <definedName name="yarxiko">layer1_2!$M$15</definedName>
    <definedName name="yelaxisto">layer1_2!$R$33</definedName>
  </definedNames>
  <calcPr calcId="145621"/>
</workbook>
</file>

<file path=xl/calcChain.xml><?xml version="1.0" encoding="utf-8"?>
<calcChain xmlns="http://schemas.openxmlformats.org/spreadsheetml/2006/main">
  <c r="A52" i="1" l="1"/>
  <c r="A101" i="1"/>
  <c r="A102" i="1"/>
  <c r="A103" i="1" s="1"/>
  <c r="C92" i="1"/>
  <c r="F75" i="1"/>
  <c r="A54" i="1" l="1"/>
  <c r="A104" i="1"/>
  <c r="E94" i="1"/>
  <c r="A56" i="1" l="1"/>
  <c r="A58" i="1" s="1"/>
  <c r="A105" i="1"/>
  <c r="D2" i="1"/>
  <c r="A60" i="1" l="1"/>
  <c r="K3" i="1"/>
  <c r="L3" i="1" s="1"/>
  <c r="E80" i="1"/>
  <c r="A106" i="1"/>
  <c r="R19" i="1"/>
  <c r="H77" i="1" s="1"/>
  <c r="R18" i="1"/>
  <c r="B58" i="1" s="1"/>
  <c r="B59" i="1" s="1"/>
  <c r="M14" i="1"/>
  <c r="R13" i="1"/>
  <c r="R11" i="1"/>
  <c r="O8" i="1"/>
  <c r="J4" i="1"/>
  <c r="J5" i="1" s="1"/>
  <c r="E5" i="1" s="1"/>
  <c r="R20" i="1" s="1"/>
  <c r="F1" i="1"/>
  <c r="B52" i="1" l="1"/>
  <c r="B53" i="1" s="1"/>
  <c r="B54" i="1"/>
  <c r="B55" i="1" s="1"/>
  <c r="B56" i="1"/>
  <c r="B57" i="1" s="1"/>
  <c r="A62" i="1"/>
  <c r="B60" i="1"/>
  <c r="B61" i="1" s="1"/>
  <c r="H79" i="1"/>
  <c r="G76" i="1"/>
  <c r="B101" i="1"/>
  <c r="D94" i="1" s="1"/>
  <c r="B103" i="1"/>
  <c r="B102" i="1"/>
  <c r="B104" i="1"/>
  <c r="B105" i="1"/>
  <c r="H78" i="1"/>
  <c r="A107" i="1"/>
  <c r="B106" i="1"/>
  <c r="M15" i="1"/>
  <c r="D66" i="1"/>
  <c r="F67" i="1"/>
  <c r="O10" i="1"/>
  <c r="M11" i="1" s="1"/>
  <c r="O11" i="1" s="1"/>
  <c r="O9" i="1"/>
  <c r="R12" i="1"/>
  <c r="M4" i="1"/>
  <c r="Q8" i="1" s="1"/>
  <c r="Q9" i="1" s="1"/>
  <c r="P18" i="1"/>
  <c r="R23" i="1"/>
  <c r="B62" i="1" l="1"/>
  <c r="B63" i="1" s="1"/>
  <c r="I781" i="1"/>
  <c r="F94" i="1"/>
  <c r="R33" i="1"/>
  <c r="R34" i="1" s="1"/>
  <c r="R35" i="1" s="1"/>
  <c r="C85" i="1"/>
  <c r="N17" i="1"/>
  <c r="E99" i="1"/>
  <c r="M17" i="1"/>
  <c r="A108" i="1"/>
  <c r="B107" i="1"/>
  <c r="E67" i="1"/>
  <c r="E70" i="1"/>
  <c r="R21" i="1"/>
  <c r="F598" i="1" l="1"/>
  <c r="F594" i="1"/>
  <c r="F590" i="1"/>
  <c r="F586" i="1"/>
  <c r="F582" i="1"/>
  <c r="F578" i="1"/>
  <c r="F574" i="1"/>
  <c r="F570" i="1"/>
  <c r="F566" i="1"/>
  <c r="F562" i="1"/>
  <c r="F558" i="1"/>
  <c r="F554" i="1"/>
  <c r="F550" i="1"/>
  <c r="F546" i="1"/>
  <c r="F542" i="1"/>
  <c r="F538" i="1"/>
  <c r="F534" i="1"/>
  <c r="F530" i="1"/>
  <c r="F526" i="1"/>
  <c r="F522" i="1"/>
  <c r="F518" i="1"/>
  <c r="F514" i="1"/>
  <c r="F510" i="1"/>
  <c r="F506" i="1"/>
  <c r="F502" i="1"/>
  <c r="F498" i="1"/>
  <c r="F494" i="1"/>
  <c r="F490" i="1"/>
  <c r="F486" i="1"/>
  <c r="F482" i="1"/>
  <c r="F478" i="1"/>
  <c r="F474" i="1"/>
  <c r="F470" i="1"/>
  <c r="F466" i="1"/>
  <c r="F462" i="1"/>
  <c r="F458" i="1"/>
  <c r="F454" i="1"/>
  <c r="F450" i="1"/>
  <c r="F446" i="1"/>
  <c r="F442" i="1"/>
  <c r="F438" i="1"/>
  <c r="F434" i="1"/>
  <c r="F430" i="1"/>
  <c r="F426" i="1"/>
  <c r="F422" i="1"/>
  <c r="F418" i="1"/>
  <c r="F414" i="1"/>
  <c r="F410" i="1"/>
  <c r="F406" i="1"/>
  <c r="F402" i="1"/>
  <c r="F398" i="1"/>
  <c r="F394" i="1"/>
  <c r="F390" i="1"/>
  <c r="F386" i="1"/>
  <c r="F601" i="1"/>
  <c r="F597" i="1"/>
  <c r="F593" i="1"/>
  <c r="F589" i="1"/>
  <c r="F585" i="1"/>
  <c r="F581" i="1"/>
  <c r="F577" i="1"/>
  <c r="F573" i="1"/>
  <c r="F569" i="1"/>
  <c r="F565" i="1"/>
  <c r="F561" i="1"/>
  <c r="F557" i="1"/>
  <c r="F553" i="1"/>
  <c r="F549" i="1"/>
  <c r="F545" i="1"/>
  <c r="F541" i="1"/>
  <c r="F537" i="1"/>
  <c r="F533" i="1"/>
  <c r="F529" i="1"/>
  <c r="F525" i="1"/>
  <c r="F521" i="1"/>
  <c r="F517" i="1"/>
  <c r="F513" i="1"/>
  <c r="F509" i="1"/>
  <c r="F505" i="1"/>
  <c r="F501" i="1"/>
  <c r="F497" i="1"/>
  <c r="F493" i="1"/>
  <c r="F489" i="1"/>
  <c r="F485" i="1"/>
  <c r="F481" i="1"/>
  <c r="F477" i="1"/>
  <c r="F473" i="1"/>
  <c r="F469" i="1"/>
  <c r="F465" i="1"/>
  <c r="F461" i="1"/>
  <c r="F457" i="1"/>
  <c r="F453" i="1"/>
  <c r="F449" i="1"/>
  <c r="F445" i="1"/>
  <c r="F441" i="1"/>
  <c r="F437" i="1"/>
  <c r="F433" i="1"/>
  <c r="F429" i="1"/>
  <c r="F425" i="1"/>
  <c r="F421" i="1"/>
  <c r="F417" i="1"/>
  <c r="F413" i="1"/>
  <c r="F409" i="1"/>
  <c r="F405" i="1"/>
  <c r="F401" i="1"/>
  <c r="F397" i="1"/>
  <c r="F393" i="1"/>
  <c r="F389" i="1"/>
  <c r="F385" i="1"/>
  <c r="F600" i="1"/>
  <c r="F596" i="1"/>
  <c r="F592" i="1"/>
  <c r="F588" i="1"/>
  <c r="F584" i="1"/>
  <c r="F580" i="1"/>
  <c r="F576" i="1"/>
  <c r="F572" i="1"/>
  <c r="F568" i="1"/>
  <c r="F564" i="1"/>
  <c r="F560" i="1"/>
  <c r="F556" i="1"/>
  <c r="F552" i="1"/>
  <c r="F548" i="1"/>
  <c r="F544" i="1"/>
  <c r="F540" i="1"/>
  <c r="F536" i="1"/>
  <c r="F532" i="1"/>
  <c r="F528" i="1"/>
  <c r="F524" i="1"/>
  <c r="F520" i="1"/>
  <c r="F516" i="1"/>
  <c r="F512" i="1"/>
  <c r="F508" i="1"/>
  <c r="F504" i="1"/>
  <c r="F500" i="1"/>
  <c r="F496" i="1"/>
  <c r="F492" i="1"/>
  <c r="F488" i="1"/>
  <c r="F484" i="1"/>
  <c r="F480" i="1"/>
  <c r="F476" i="1"/>
  <c r="F472" i="1"/>
  <c r="F468" i="1"/>
  <c r="F464" i="1"/>
  <c r="F460" i="1"/>
  <c r="F456" i="1"/>
  <c r="F452" i="1"/>
  <c r="F448" i="1"/>
  <c r="F444" i="1"/>
  <c r="F440" i="1"/>
  <c r="F436" i="1"/>
  <c r="F432" i="1"/>
  <c r="F428" i="1"/>
  <c r="F424" i="1"/>
  <c r="F599" i="1"/>
  <c r="F595" i="1"/>
  <c r="F591" i="1"/>
  <c r="F587" i="1"/>
  <c r="F583" i="1"/>
  <c r="F579" i="1"/>
  <c r="F575" i="1"/>
  <c r="F571" i="1"/>
  <c r="F567" i="1"/>
  <c r="F563" i="1"/>
  <c r="F559" i="1"/>
  <c r="F555" i="1"/>
  <c r="F551" i="1"/>
  <c r="F547" i="1"/>
  <c r="F543" i="1"/>
  <c r="F539" i="1"/>
  <c r="F535" i="1"/>
  <c r="F531" i="1"/>
  <c r="F527" i="1"/>
  <c r="F523" i="1"/>
  <c r="F519" i="1"/>
  <c r="F515" i="1"/>
  <c r="F511" i="1"/>
  <c r="F507" i="1"/>
  <c r="F503" i="1"/>
  <c r="F499" i="1"/>
  <c r="F495" i="1"/>
  <c r="F491" i="1"/>
  <c r="F487" i="1"/>
  <c r="F483" i="1"/>
  <c r="F479" i="1"/>
  <c r="F475" i="1"/>
  <c r="F471" i="1"/>
  <c r="F467" i="1"/>
  <c r="F463" i="1"/>
  <c r="F459" i="1"/>
  <c r="F455" i="1"/>
  <c r="F451" i="1"/>
  <c r="F447" i="1"/>
  <c r="F443" i="1"/>
  <c r="F439" i="1"/>
  <c r="F435" i="1"/>
  <c r="F431" i="1"/>
  <c r="F427" i="1"/>
  <c r="F423" i="1"/>
  <c r="F419" i="1"/>
  <c r="F415" i="1"/>
  <c r="F411" i="1"/>
  <c r="F407" i="1"/>
  <c r="F403" i="1"/>
  <c r="F399" i="1"/>
  <c r="F395" i="1"/>
  <c r="F391" i="1"/>
  <c r="F387" i="1"/>
  <c r="F408" i="1"/>
  <c r="F392" i="1"/>
  <c r="F382" i="1"/>
  <c r="F378" i="1"/>
  <c r="F374" i="1"/>
  <c r="F370" i="1"/>
  <c r="F366" i="1"/>
  <c r="F362" i="1"/>
  <c r="F358" i="1"/>
  <c r="F354" i="1"/>
  <c r="F350" i="1"/>
  <c r="F346" i="1"/>
  <c r="F342" i="1"/>
  <c r="F338" i="1"/>
  <c r="F334" i="1"/>
  <c r="F330" i="1"/>
  <c r="F326" i="1"/>
  <c r="F322" i="1"/>
  <c r="F318" i="1"/>
  <c r="F314" i="1"/>
  <c r="F310" i="1"/>
  <c r="F306" i="1"/>
  <c r="F302" i="1"/>
  <c r="F298" i="1"/>
  <c r="F294" i="1"/>
  <c r="F290" i="1"/>
  <c r="F286" i="1"/>
  <c r="F282" i="1"/>
  <c r="F278" i="1"/>
  <c r="F274" i="1"/>
  <c r="F270" i="1"/>
  <c r="F266" i="1"/>
  <c r="F262" i="1"/>
  <c r="F258" i="1"/>
  <c r="F254" i="1"/>
  <c r="F250" i="1"/>
  <c r="F246" i="1"/>
  <c r="F242" i="1"/>
  <c r="F238" i="1"/>
  <c r="F234" i="1"/>
  <c r="F230" i="1"/>
  <c r="F226" i="1"/>
  <c r="F222" i="1"/>
  <c r="F218" i="1"/>
  <c r="F214" i="1"/>
  <c r="F210" i="1"/>
  <c r="F206" i="1"/>
  <c r="F202" i="1"/>
  <c r="F198" i="1"/>
  <c r="F194" i="1"/>
  <c r="F190" i="1"/>
  <c r="F186" i="1"/>
  <c r="F182" i="1"/>
  <c r="F178" i="1"/>
  <c r="F174" i="1"/>
  <c r="F170" i="1"/>
  <c r="F166" i="1"/>
  <c r="F162" i="1"/>
  <c r="F158" i="1"/>
  <c r="F154" i="1"/>
  <c r="F150" i="1"/>
  <c r="F146" i="1"/>
  <c r="F142" i="1"/>
  <c r="F138" i="1"/>
  <c r="F134" i="1"/>
  <c r="F130" i="1"/>
  <c r="F126" i="1"/>
  <c r="F122" i="1"/>
  <c r="F118" i="1"/>
  <c r="F114" i="1"/>
  <c r="F110" i="1"/>
  <c r="F106" i="1"/>
  <c r="F102" i="1"/>
  <c r="F108" i="1"/>
  <c r="F103" i="1"/>
  <c r="F420" i="1"/>
  <c r="F404" i="1"/>
  <c r="F388" i="1"/>
  <c r="F381" i="1"/>
  <c r="F377" i="1"/>
  <c r="F373" i="1"/>
  <c r="F369" i="1"/>
  <c r="F365" i="1"/>
  <c r="F361" i="1"/>
  <c r="F357" i="1"/>
  <c r="F353" i="1"/>
  <c r="F349" i="1"/>
  <c r="F345" i="1"/>
  <c r="F341" i="1"/>
  <c r="F337" i="1"/>
  <c r="F333" i="1"/>
  <c r="F329" i="1"/>
  <c r="F325" i="1"/>
  <c r="F321" i="1"/>
  <c r="F317" i="1"/>
  <c r="F313" i="1"/>
  <c r="F309" i="1"/>
  <c r="F305" i="1"/>
  <c r="F301" i="1"/>
  <c r="F297" i="1"/>
  <c r="F293" i="1"/>
  <c r="F289" i="1"/>
  <c r="F285" i="1"/>
  <c r="F281" i="1"/>
  <c r="F277" i="1"/>
  <c r="F273" i="1"/>
  <c r="F269" i="1"/>
  <c r="F265" i="1"/>
  <c r="F261" i="1"/>
  <c r="F257" i="1"/>
  <c r="F253" i="1"/>
  <c r="F249" i="1"/>
  <c r="F245" i="1"/>
  <c r="F241" i="1"/>
  <c r="F237" i="1"/>
  <c r="F233" i="1"/>
  <c r="F229" i="1"/>
  <c r="F225" i="1"/>
  <c r="F221" i="1"/>
  <c r="F217" i="1"/>
  <c r="F213" i="1"/>
  <c r="F209" i="1"/>
  <c r="F205" i="1"/>
  <c r="F201" i="1"/>
  <c r="F197" i="1"/>
  <c r="F193" i="1"/>
  <c r="F189" i="1"/>
  <c r="F185" i="1"/>
  <c r="F181" i="1"/>
  <c r="F177" i="1"/>
  <c r="F173" i="1"/>
  <c r="F169" i="1"/>
  <c r="F165" i="1"/>
  <c r="F161" i="1"/>
  <c r="F157" i="1"/>
  <c r="F153" i="1"/>
  <c r="F149" i="1"/>
  <c r="F145" i="1"/>
  <c r="F141" i="1"/>
  <c r="F137" i="1"/>
  <c r="F133" i="1"/>
  <c r="F129" i="1"/>
  <c r="F125" i="1"/>
  <c r="F121" i="1"/>
  <c r="F117" i="1"/>
  <c r="F113" i="1"/>
  <c r="F109" i="1"/>
  <c r="F105" i="1"/>
  <c r="F101" i="1"/>
  <c r="F416" i="1"/>
  <c r="F400" i="1"/>
  <c r="F384" i="1"/>
  <c r="F380" i="1"/>
  <c r="F376" i="1"/>
  <c r="F372" i="1"/>
  <c r="F368" i="1"/>
  <c r="F364" i="1"/>
  <c r="F360" i="1"/>
  <c r="F356" i="1"/>
  <c r="F352" i="1"/>
  <c r="F348" i="1"/>
  <c r="F344" i="1"/>
  <c r="F340" i="1"/>
  <c r="F336" i="1"/>
  <c r="F332" i="1"/>
  <c r="F328" i="1"/>
  <c r="F324" i="1"/>
  <c r="F320" i="1"/>
  <c r="F316" i="1"/>
  <c r="F312" i="1"/>
  <c r="F308" i="1"/>
  <c r="F304" i="1"/>
  <c r="F300" i="1"/>
  <c r="F296" i="1"/>
  <c r="F292" i="1"/>
  <c r="F288" i="1"/>
  <c r="F284" i="1"/>
  <c r="F280" i="1"/>
  <c r="F276" i="1"/>
  <c r="F272" i="1"/>
  <c r="F268" i="1"/>
  <c r="F264" i="1"/>
  <c r="F260" i="1"/>
  <c r="F256" i="1"/>
  <c r="F252" i="1"/>
  <c r="F248" i="1"/>
  <c r="F244" i="1"/>
  <c r="F240" i="1"/>
  <c r="F236" i="1"/>
  <c r="F232" i="1"/>
  <c r="F228" i="1"/>
  <c r="F224" i="1"/>
  <c r="F220" i="1"/>
  <c r="F216" i="1"/>
  <c r="F212" i="1"/>
  <c r="F208" i="1"/>
  <c r="F204" i="1"/>
  <c r="F200" i="1"/>
  <c r="F196" i="1"/>
  <c r="F192" i="1"/>
  <c r="F188" i="1"/>
  <c r="F184" i="1"/>
  <c r="F180" i="1"/>
  <c r="F176" i="1"/>
  <c r="F172" i="1"/>
  <c r="F168" i="1"/>
  <c r="F164" i="1"/>
  <c r="F160" i="1"/>
  <c r="F156" i="1"/>
  <c r="F152" i="1"/>
  <c r="F148" i="1"/>
  <c r="F144" i="1"/>
  <c r="F140" i="1"/>
  <c r="F136" i="1"/>
  <c r="F132" i="1"/>
  <c r="F128" i="1"/>
  <c r="F124" i="1"/>
  <c r="F120" i="1"/>
  <c r="F116" i="1"/>
  <c r="F112" i="1"/>
  <c r="F104" i="1"/>
  <c r="F412" i="1"/>
  <c r="F396" i="1"/>
  <c r="F383" i="1"/>
  <c r="F379" i="1"/>
  <c r="F375" i="1"/>
  <c r="F371" i="1"/>
  <c r="F367" i="1"/>
  <c r="F363" i="1"/>
  <c r="F359" i="1"/>
  <c r="F355" i="1"/>
  <c r="F351" i="1"/>
  <c r="F347" i="1"/>
  <c r="F343" i="1"/>
  <c r="F339" i="1"/>
  <c r="F335" i="1"/>
  <c r="F331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C86" i="1"/>
  <c r="F881" i="1" s="1"/>
  <c r="G599" i="1"/>
  <c r="G595" i="1"/>
  <c r="G591" i="1"/>
  <c r="G587" i="1"/>
  <c r="G583" i="1"/>
  <c r="G579" i="1"/>
  <c r="G575" i="1"/>
  <c r="G571" i="1"/>
  <c r="G567" i="1"/>
  <c r="G563" i="1"/>
  <c r="G559" i="1"/>
  <c r="G555" i="1"/>
  <c r="G551" i="1"/>
  <c r="G547" i="1"/>
  <c r="G543" i="1"/>
  <c r="G539" i="1"/>
  <c r="G535" i="1"/>
  <c r="G531" i="1"/>
  <c r="G527" i="1"/>
  <c r="G523" i="1"/>
  <c r="G519" i="1"/>
  <c r="G515" i="1"/>
  <c r="G511" i="1"/>
  <c r="G598" i="1"/>
  <c r="G594" i="1"/>
  <c r="G590" i="1"/>
  <c r="G586" i="1"/>
  <c r="G582" i="1"/>
  <c r="G578" i="1"/>
  <c r="G574" i="1"/>
  <c r="G570" i="1"/>
  <c r="G566" i="1"/>
  <c r="G562" i="1"/>
  <c r="G558" i="1"/>
  <c r="G554" i="1"/>
  <c r="G550" i="1"/>
  <c r="G546" i="1"/>
  <c r="G542" i="1"/>
  <c r="G538" i="1"/>
  <c r="G534" i="1"/>
  <c r="G530" i="1"/>
  <c r="G601" i="1"/>
  <c r="G597" i="1"/>
  <c r="G593" i="1"/>
  <c r="G589" i="1"/>
  <c r="G585" i="1"/>
  <c r="G581" i="1"/>
  <c r="G577" i="1"/>
  <c r="G573" i="1"/>
  <c r="G569" i="1"/>
  <c r="G565" i="1"/>
  <c r="G561" i="1"/>
  <c r="G557" i="1"/>
  <c r="G553" i="1"/>
  <c r="G549" i="1"/>
  <c r="G545" i="1"/>
  <c r="G541" i="1"/>
  <c r="G537" i="1"/>
  <c r="G533" i="1"/>
  <c r="G529" i="1"/>
  <c r="G596" i="1"/>
  <c r="G580" i="1"/>
  <c r="G564" i="1"/>
  <c r="G548" i="1"/>
  <c r="G532" i="1"/>
  <c r="G524" i="1"/>
  <c r="G518" i="1"/>
  <c r="G513" i="1"/>
  <c r="G508" i="1"/>
  <c r="G504" i="1"/>
  <c r="G500" i="1"/>
  <c r="G496" i="1"/>
  <c r="G492" i="1"/>
  <c r="G488" i="1"/>
  <c r="G484" i="1"/>
  <c r="G480" i="1"/>
  <c r="G476" i="1"/>
  <c r="G472" i="1"/>
  <c r="G468" i="1"/>
  <c r="G464" i="1"/>
  <c r="G460" i="1"/>
  <c r="G456" i="1"/>
  <c r="G452" i="1"/>
  <c r="G448" i="1"/>
  <c r="G444" i="1"/>
  <c r="G440" i="1"/>
  <c r="G436" i="1"/>
  <c r="G432" i="1"/>
  <c r="G428" i="1"/>
  <c r="G424" i="1"/>
  <c r="G420" i="1"/>
  <c r="G416" i="1"/>
  <c r="G412" i="1"/>
  <c r="G408" i="1"/>
  <c r="G404" i="1"/>
  <c r="G400" i="1"/>
  <c r="G396" i="1"/>
  <c r="G392" i="1"/>
  <c r="G388" i="1"/>
  <c r="G384" i="1"/>
  <c r="G380" i="1"/>
  <c r="G376" i="1"/>
  <c r="G372" i="1"/>
  <c r="G368" i="1"/>
  <c r="G364" i="1"/>
  <c r="G360" i="1"/>
  <c r="G356" i="1"/>
  <c r="G592" i="1"/>
  <c r="G576" i="1"/>
  <c r="G560" i="1"/>
  <c r="G544" i="1"/>
  <c r="G528" i="1"/>
  <c r="G522" i="1"/>
  <c r="G517" i="1"/>
  <c r="G512" i="1"/>
  <c r="G507" i="1"/>
  <c r="G503" i="1"/>
  <c r="G499" i="1"/>
  <c r="G495" i="1"/>
  <c r="G491" i="1"/>
  <c r="G487" i="1"/>
  <c r="G483" i="1"/>
  <c r="G479" i="1"/>
  <c r="G475" i="1"/>
  <c r="G471" i="1"/>
  <c r="G467" i="1"/>
  <c r="G463" i="1"/>
  <c r="G459" i="1"/>
  <c r="G455" i="1"/>
  <c r="G451" i="1"/>
  <c r="G447" i="1"/>
  <c r="G443" i="1"/>
  <c r="G439" i="1"/>
  <c r="G435" i="1"/>
  <c r="G431" i="1"/>
  <c r="G427" i="1"/>
  <c r="G423" i="1"/>
  <c r="G419" i="1"/>
  <c r="G415" i="1"/>
  <c r="G411" i="1"/>
  <c r="G407" i="1"/>
  <c r="G403" i="1"/>
  <c r="G399" i="1"/>
  <c r="G395" i="1"/>
  <c r="G391" i="1"/>
  <c r="G387" i="1"/>
  <c r="G383" i="1"/>
  <c r="G379" i="1"/>
  <c r="G375" i="1"/>
  <c r="G371" i="1"/>
  <c r="G367" i="1"/>
  <c r="G363" i="1"/>
  <c r="G359" i="1"/>
  <c r="G355" i="1"/>
  <c r="G351" i="1"/>
  <c r="G347" i="1"/>
  <c r="G343" i="1"/>
  <c r="G339" i="1"/>
  <c r="G335" i="1"/>
  <c r="G331" i="1"/>
  <c r="G327" i="1"/>
  <c r="G323" i="1"/>
  <c r="G319" i="1"/>
  <c r="G315" i="1"/>
  <c r="G311" i="1"/>
  <c r="G307" i="1"/>
  <c r="G303" i="1"/>
  <c r="G299" i="1"/>
  <c r="G295" i="1"/>
  <c r="G291" i="1"/>
  <c r="G287" i="1"/>
  <c r="G283" i="1"/>
  <c r="G279" i="1"/>
  <c r="G275" i="1"/>
  <c r="G271" i="1"/>
  <c r="G267" i="1"/>
  <c r="G263" i="1"/>
  <c r="G259" i="1"/>
  <c r="G255" i="1"/>
  <c r="G251" i="1"/>
  <c r="G247" i="1"/>
  <c r="G243" i="1"/>
  <c r="G239" i="1"/>
  <c r="G588" i="1"/>
  <c r="G572" i="1"/>
  <c r="G556" i="1"/>
  <c r="G540" i="1"/>
  <c r="G526" i="1"/>
  <c r="G521" i="1"/>
  <c r="G516" i="1"/>
  <c r="G510" i="1"/>
  <c r="G506" i="1"/>
  <c r="G502" i="1"/>
  <c r="G498" i="1"/>
  <c r="G494" i="1"/>
  <c r="G490" i="1"/>
  <c r="G486" i="1"/>
  <c r="G482" i="1"/>
  <c r="G478" i="1"/>
  <c r="G474" i="1"/>
  <c r="G470" i="1"/>
  <c r="G466" i="1"/>
  <c r="G462" i="1"/>
  <c r="G458" i="1"/>
  <c r="G454" i="1"/>
  <c r="G450" i="1"/>
  <c r="G446" i="1"/>
  <c r="G442" i="1"/>
  <c r="G438" i="1"/>
  <c r="G434" i="1"/>
  <c r="G430" i="1"/>
  <c r="G426" i="1"/>
  <c r="G422" i="1"/>
  <c r="G418" i="1"/>
  <c r="G414" i="1"/>
  <c r="G410" i="1"/>
  <c r="G406" i="1"/>
  <c r="G402" i="1"/>
  <c r="G398" i="1"/>
  <c r="G394" i="1"/>
  <c r="G390" i="1"/>
  <c r="G386" i="1"/>
  <c r="G382" i="1"/>
  <c r="G378" i="1"/>
  <c r="G374" i="1"/>
  <c r="G370" i="1"/>
  <c r="G366" i="1"/>
  <c r="G362" i="1"/>
  <c r="G358" i="1"/>
  <c r="G354" i="1"/>
  <c r="G350" i="1"/>
  <c r="G346" i="1"/>
  <c r="G342" i="1"/>
  <c r="G338" i="1"/>
  <c r="G334" i="1"/>
  <c r="G330" i="1"/>
  <c r="G326" i="1"/>
  <c r="G322" i="1"/>
  <c r="G318" i="1"/>
  <c r="G314" i="1"/>
  <c r="G310" i="1"/>
  <c r="G306" i="1"/>
  <c r="G302" i="1"/>
  <c r="G298" i="1"/>
  <c r="G294" i="1"/>
  <c r="G290" i="1"/>
  <c r="G286" i="1"/>
  <c r="G282" i="1"/>
  <c r="G278" i="1"/>
  <c r="G274" i="1"/>
  <c r="G270" i="1"/>
  <c r="G266" i="1"/>
  <c r="G262" i="1"/>
  <c r="G258" i="1"/>
  <c r="G254" i="1"/>
  <c r="G250" i="1"/>
  <c r="G246" i="1"/>
  <c r="G242" i="1"/>
  <c r="G238" i="1"/>
  <c r="G600" i="1"/>
  <c r="G584" i="1"/>
  <c r="G568" i="1"/>
  <c r="G552" i="1"/>
  <c r="G536" i="1"/>
  <c r="G525" i="1"/>
  <c r="G520" i="1"/>
  <c r="G514" i="1"/>
  <c r="G509" i="1"/>
  <c r="G505" i="1"/>
  <c r="G501" i="1"/>
  <c r="G497" i="1"/>
  <c r="G493" i="1"/>
  <c r="G489" i="1"/>
  <c r="G485" i="1"/>
  <c r="G481" i="1"/>
  <c r="G477" i="1"/>
  <c r="G473" i="1"/>
  <c r="G469" i="1"/>
  <c r="G465" i="1"/>
  <c r="G461" i="1"/>
  <c r="G457" i="1"/>
  <c r="G453" i="1"/>
  <c r="G449" i="1"/>
  <c r="G445" i="1"/>
  <c r="G441" i="1"/>
  <c r="G437" i="1"/>
  <c r="G433" i="1"/>
  <c r="G429" i="1"/>
  <c r="G425" i="1"/>
  <c r="G421" i="1"/>
  <c r="G417" i="1"/>
  <c r="G413" i="1"/>
  <c r="G409" i="1"/>
  <c r="G405" i="1"/>
  <c r="G401" i="1"/>
  <c r="G397" i="1"/>
  <c r="G393" i="1"/>
  <c r="G389" i="1"/>
  <c r="G385" i="1"/>
  <c r="G381" i="1"/>
  <c r="G377" i="1"/>
  <c r="G373" i="1"/>
  <c r="G369" i="1"/>
  <c r="G365" i="1"/>
  <c r="G361" i="1"/>
  <c r="G357" i="1"/>
  <c r="G353" i="1"/>
  <c r="G349" i="1"/>
  <c r="G345" i="1"/>
  <c r="G341" i="1"/>
  <c r="G337" i="1"/>
  <c r="G333" i="1"/>
  <c r="G329" i="1"/>
  <c r="G325" i="1"/>
  <c r="G321" i="1"/>
  <c r="G317" i="1"/>
  <c r="G313" i="1"/>
  <c r="G309" i="1"/>
  <c r="G305" i="1"/>
  <c r="G301" i="1"/>
  <c r="G297" i="1"/>
  <c r="G293" i="1"/>
  <c r="G289" i="1"/>
  <c r="G285" i="1"/>
  <c r="G281" i="1"/>
  <c r="G277" i="1"/>
  <c r="G273" i="1"/>
  <c r="G269" i="1"/>
  <c r="G265" i="1"/>
  <c r="G261" i="1"/>
  <c r="G257" i="1"/>
  <c r="G253" i="1"/>
  <c r="G249" i="1"/>
  <c r="G245" i="1"/>
  <c r="G352" i="1"/>
  <c r="G336" i="1"/>
  <c r="G320" i="1"/>
  <c r="G304" i="1"/>
  <c r="G288" i="1"/>
  <c r="G272" i="1"/>
  <c r="G256" i="1"/>
  <c r="G241" i="1"/>
  <c r="G235" i="1"/>
  <c r="G227" i="1"/>
  <c r="G223" i="1"/>
  <c r="G211" i="1"/>
  <c r="G207" i="1"/>
  <c r="G191" i="1"/>
  <c r="G167" i="1"/>
  <c r="G151" i="1"/>
  <c r="G135" i="1"/>
  <c r="G119" i="1"/>
  <c r="G103" i="1"/>
  <c r="G348" i="1"/>
  <c r="G332" i="1"/>
  <c r="G316" i="1"/>
  <c r="G300" i="1"/>
  <c r="G284" i="1"/>
  <c r="G268" i="1"/>
  <c r="G252" i="1"/>
  <c r="G240" i="1"/>
  <c r="G234" i="1"/>
  <c r="G230" i="1"/>
  <c r="G226" i="1"/>
  <c r="G222" i="1"/>
  <c r="G218" i="1"/>
  <c r="G214" i="1"/>
  <c r="G210" i="1"/>
  <c r="G206" i="1"/>
  <c r="G202" i="1"/>
  <c r="G198" i="1"/>
  <c r="G194" i="1"/>
  <c r="G190" i="1"/>
  <c r="G186" i="1"/>
  <c r="G182" i="1"/>
  <c r="G178" i="1"/>
  <c r="G174" i="1"/>
  <c r="G170" i="1"/>
  <c r="G166" i="1"/>
  <c r="G162" i="1"/>
  <c r="G158" i="1"/>
  <c r="G154" i="1"/>
  <c r="G150" i="1"/>
  <c r="G146" i="1"/>
  <c r="G142" i="1"/>
  <c r="G138" i="1"/>
  <c r="G134" i="1"/>
  <c r="G130" i="1"/>
  <c r="G126" i="1"/>
  <c r="G122" i="1"/>
  <c r="G118" i="1"/>
  <c r="G114" i="1"/>
  <c r="G110" i="1"/>
  <c r="G106" i="1"/>
  <c r="G102" i="1"/>
  <c r="G199" i="1"/>
  <c r="G179" i="1"/>
  <c r="G163" i="1"/>
  <c r="G147" i="1"/>
  <c r="G131" i="1"/>
  <c r="G115" i="1"/>
  <c r="G344" i="1"/>
  <c r="G328" i="1"/>
  <c r="G312" i="1"/>
  <c r="G296" i="1"/>
  <c r="G280" i="1"/>
  <c r="G264" i="1"/>
  <c r="G248" i="1"/>
  <c r="G237" i="1"/>
  <c r="G233" i="1"/>
  <c r="G229" i="1"/>
  <c r="G225" i="1"/>
  <c r="G221" i="1"/>
  <c r="G217" i="1"/>
  <c r="G213" i="1"/>
  <c r="G209" i="1"/>
  <c r="G205" i="1"/>
  <c r="G201" i="1"/>
  <c r="G197" i="1"/>
  <c r="G193" i="1"/>
  <c r="G189" i="1"/>
  <c r="G185" i="1"/>
  <c r="G181" i="1"/>
  <c r="G177" i="1"/>
  <c r="G173" i="1"/>
  <c r="G169" i="1"/>
  <c r="G165" i="1"/>
  <c r="G161" i="1"/>
  <c r="G157" i="1"/>
  <c r="G153" i="1"/>
  <c r="G149" i="1"/>
  <c r="G145" i="1"/>
  <c r="G141" i="1"/>
  <c r="G137" i="1"/>
  <c r="G133" i="1"/>
  <c r="G129" i="1"/>
  <c r="G125" i="1"/>
  <c r="G121" i="1"/>
  <c r="G117" i="1"/>
  <c r="G113" i="1"/>
  <c r="G109" i="1"/>
  <c r="G105" i="1"/>
  <c r="G101" i="1"/>
  <c r="G219" i="1"/>
  <c r="G203" i="1"/>
  <c r="G187" i="1"/>
  <c r="G175" i="1"/>
  <c r="G159" i="1"/>
  <c r="G143" i="1"/>
  <c r="G127" i="1"/>
  <c r="G111" i="1"/>
  <c r="G340" i="1"/>
  <c r="G324" i="1"/>
  <c r="G308" i="1"/>
  <c r="G292" i="1"/>
  <c r="G276" i="1"/>
  <c r="G260" i="1"/>
  <c r="G244" i="1"/>
  <c r="G236" i="1"/>
  <c r="G232" i="1"/>
  <c r="G228" i="1"/>
  <c r="G224" i="1"/>
  <c r="G220" i="1"/>
  <c r="G216" i="1"/>
  <c r="G212" i="1"/>
  <c r="G208" i="1"/>
  <c r="G204" i="1"/>
  <c r="G200" i="1"/>
  <c r="G196" i="1"/>
  <c r="G192" i="1"/>
  <c r="G188" i="1"/>
  <c r="G184" i="1"/>
  <c r="G180" i="1"/>
  <c r="G176" i="1"/>
  <c r="G172" i="1"/>
  <c r="G168" i="1"/>
  <c r="G164" i="1"/>
  <c r="G160" i="1"/>
  <c r="G156" i="1"/>
  <c r="G152" i="1"/>
  <c r="G148" i="1"/>
  <c r="G144" i="1"/>
  <c r="G140" i="1"/>
  <c r="G136" i="1"/>
  <c r="G132" i="1"/>
  <c r="G128" i="1"/>
  <c r="G124" i="1"/>
  <c r="G120" i="1"/>
  <c r="G116" i="1"/>
  <c r="G112" i="1"/>
  <c r="G108" i="1"/>
  <c r="G104" i="1"/>
  <c r="G100" i="1"/>
  <c r="G231" i="1"/>
  <c r="G215" i="1"/>
  <c r="G195" i="1"/>
  <c r="G183" i="1"/>
  <c r="G171" i="1"/>
  <c r="G155" i="1"/>
  <c r="G139" i="1"/>
  <c r="G123" i="1"/>
  <c r="G107" i="1"/>
  <c r="H91" i="1"/>
  <c r="A109" i="1"/>
  <c r="B108" i="1"/>
  <c r="F73" i="1"/>
  <c r="G68" i="1"/>
  <c r="K19" i="1"/>
  <c r="K20" i="1" s="1"/>
  <c r="K21" i="1" s="1"/>
  <c r="R22" i="1"/>
  <c r="F60" i="1" l="1"/>
  <c r="F61" i="1" s="1"/>
  <c r="F655" i="1"/>
  <c r="F751" i="1"/>
  <c r="F640" i="1"/>
  <c r="F710" i="1"/>
  <c r="F665" i="1"/>
  <c r="F642" i="1"/>
  <c r="F714" i="1"/>
  <c r="F774" i="1"/>
  <c r="F838" i="1"/>
  <c r="F902" i="1"/>
  <c r="F831" i="1"/>
  <c r="F895" i="1"/>
  <c r="F748" i="1"/>
  <c r="F812" i="1"/>
  <c r="F876" i="1"/>
  <c r="F721" i="1"/>
  <c r="F785" i="1"/>
  <c r="F849" i="1"/>
  <c r="F607" i="1"/>
  <c r="F671" i="1"/>
  <c r="F656" i="1"/>
  <c r="F755" i="1"/>
  <c r="F617" i="1"/>
  <c r="F681" i="1"/>
  <c r="F658" i="1"/>
  <c r="F763" i="1"/>
  <c r="F790" i="1"/>
  <c r="F854" i="1"/>
  <c r="F783" i="1"/>
  <c r="F847" i="1"/>
  <c r="F911" i="1"/>
  <c r="F764" i="1"/>
  <c r="F828" i="1"/>
  <c r="F892" i="1"/>
  <c r="F737" i="1"/>
  <c r="F801" i="1"/>
  <c r="F865" i="1"/>
  <c r="F623" i="1"/>
  <c r="F687" i="1"/>
  <c r="F608" i="1"/>
  <c r="F672" i="1"/>
  <c r="F633" i="1"/>
  <c r="F698" i="1"/>
  <c r="F610" i="1"/>
  <c r="F674" i="1"/>
  <c r="F742" i="1"/>
  <c r="F806" i="1"/>
  <c r="F870" i="1"/>
  <c r="F799" i="1"/>
  <c r="F863" i="1"/>
  <c r="F716" i="1"/>
  <c r="F780" i="1"/>
  <c r="F844" i="1"/>
  <c r="F908" i="1"/>
  <c r="F753" i="1"/>
  <c r="F817" i="1"/>
  <c r="F1366" i="1"/>
  <c r="F909" i="1"/>
  <c r="F893" i="1"/>
  <c r="F877" i="1"/>
  <c r="F861" i="1"/>
  <c r="F845" i="1"/>
  <c r="F829" i="1"/>
  <c r="F813" i="1"/>
  <c r="F797" i="1"/>
  <c r="F781" i="1"/>
  <c r="F765" i="1"/>
  <c r="F749" i="1"/>
  <c r="F733" i="1"/>
  <c r="F717" i="1"/>
  <c r="F701" i="1"/>
  <c r="F904" i="1"/>
  <c r="F888" i="1"/>
  <c r="F872" i="1"/>
  <c r="F856" i="1"/>
  <c r="F840" i="1"/>
  <c r="F824" i="1"/>
  <c r="F808" i="1"/>
  <c r="F792" i="1"/>
  <c r="F776" i="1"/>
  <c r="F760" i="1"/>
  <c r="F744" i="1"/>
  <c r="F728" i="1"/>
  <c r="F712" i="1"/>
  <c r="F907" i="1"/>
  <c r="F891" i="1"/>
  <c r="F875" i="1"/>
  <c r="F859" i="1"/>
  <c r="F843" i="1"/>
  <c r="F827" i="1"/>
  <c r="F811" i="1"/>
  <c r="F795" i="1"/>
  <c r="F779" i="1"/>
  <c r="F898" i="1"/>
  <c r="F882" i="1"/>
  <c r="F866" i="1"/>
  <c r="F850" i="1"/>
  <c r="F834" i="1"/>
  <c r="F818" i="1"/>
  <c r="F802" i="1"/>
  <c r="F786" i="1"/>
  <c r="F770" i="1"/>
  <c r="F754" i="1"/>
  <c r="F738" i="1"/>
  <c r="F747" i="1"/>
  <c r="F706" i="1"/>
  <c r="F686" i="1"/>
  <c r="F670" i="1"/>
  <c r="F654" i="1"/>
  <c r="F638" i="1"/>
  <c r="F622" i="1"/>
  <c r="F606" i="1"/>
  <c r="F775" i="1"/>
  <c r="F719" i="1"/>
  <c r="F693" i="1"/>
  <c r="F677" i="1"/>
  <c r="F661" i="1"/>
  <c r="F645" i="1"/>
  <c r="F629" i="1"/>
  <c r="F613" i="1"/>
  <c r="F739" i="1"/>
  <c r="F702" i="1"/>
  <c r="F684" i="1"/>
  <c r="F668" i="1"/>
  <c r="F652" i="1"/>
  <c r="F636" i="1"/>
  <c r="F620" i="1"/>
  <c r="F604" i="1"/>
  <c r="F735" i="1"/>
  <c r="F700" i="1"/>
  <c r="F683" i="1"/>
  <c r="F667" i="1"/>
  <c r="F651" i="1"/>
  <c r="F635" i="1"/>
  <c r="F619" i="1"/>
  <c r="F603" i="1"/>
  <c r="F58" i="1"/>
  <c r="F59" i="1" s="1"/>
  <c r="F62" i="1"/>
  <c r="F63" i="1" s="1"/>
  <c r="F905" i="1"/>
  <c r="F889" i="1"/>
  <c r="F873" i="1"/>
  <c r="F857" i="1"/>
  <c r="F841" i="1"/>
  <c r="F825" i="1"/>
  <c r="F809" i="1"/>
  <c r="F793" i="1"/>
  <c r="F777" i="1"/>
  <c r="F761" i="1"/>
  <c r="F745" i="1"/>
  <c r="F729" i="1"/>
  <c r="F713" i="1"/>
  <c r="F697" i="1"/>
  <c r="F900" i="1"/>
  <c r="F884" i="1"/>
  <c r="F868" i="1"/>
  <c r="F852" i="1"/>
  <c r="F836" i="1"/>
  <c r="F820" i="1"/>
  <c r="F804" i="1"/>
  <c r="F788" i="1"/>
  <c r="F772" i="1"/>
  <c r="F756" i="1"/>
  <c r="F740" i="1"/>
  <c r="F724" i="1"/>
  <c r="F708" i="1"/>
  <c r="F903" i="1"/>
  <c r="F887" i="1"/>
  <c r="F871" i="1"/>
  <c r="F855" i="1"/>
  <c r="F839" i="1"/>
  <c r="F823" i="1"/>
  <c r="F807" i="1"/>
  <c r="F791" i="1"/>
  <c r="F910" i="1"/>
  <c r="F894" i="1"/>
  <c r="F878" i="1"/>
  <c r="F862" i="1"/>
  <c r="F846" i="1"/>
  <c r="F830" i="1"/>
  <c r="F814" i="1"/>
  <c r="F798" i="1"/>
  <c r="F782" i="1"/>
  <c r="F766" i="1"/>
  <c r="F750" i="1"/>
  <c r="F734" i="1"/>
  <c r="F731" i="1"/>
  <c r="F699" i="1"/>
  <c r="F682" i="1"/>
  <c r="F666" i="1"/>
  <c r="F650" i="1"/>
  <c r="F634" i="1"/>
  <c r="F618" i="1"/>
  <c r="F602" i="1"/>
  <c r="F759" i="1"/>
  <c r="F711" i="1"/>
  <c r="F689" i="1"/>
  <c r="F673" i="1"/>
  <c r="F657" i="1"/>
  <c r="F641" i="1"/>
  <c r="F625" i="1"/>
  <c r="F609" i="1"/>
  <c r="F726" i="1"/>
  <c r="F696" i="1"/>
  <c r="F680" i="1"/>
  <c r="F664" i="1"/>
  <c r="F648" i="1"/>
  <c r="F632" i="1"/>
  <c r="F616" i="1"/>
  <c r="F723" i="1"/>
  <c r="F695" i="1"/>
  <c r="F679" i="1"/>
  <c r="F663" i="1"/>
  <c r="F647" i="1"/>
  <c r="F631" i="1"/>
  <c r="F615" i="1"/>
  <c r="F901" i="1"/>
  <c r="F885" i="1"/>
  <c r="F869" i="1"/>
  <c r="F853" i="1"/>
  <c r="F837" i="1"/>
  <c r="F821" i="1"/>
  <c r="F805" i="1"/>
  <c r="F789" i="1"/>
  <c r="F773" i="1"/>
  <c r="F757" i="1"/>
  <c r="F741" i="1"/>
  <c r="F725" i="1"/>
  <c r="F709" i="1"/>
  <c r="F912" i="1"/>
  <c r="F896" i="1"/>
  <c r="F880" i="1"/>
  <c r="F864" i="1"/>
  <c r="F848" i="1"/>
  <c r="F832" i="1"/>
  <c r="F816" i="1"/>
  <c r="F800" i="1"/>
  <c r="F784" i="1"/>
  <c r="F768" i="1"/>
  <c r="F752" i="1"/>
  <c r="F736" i="1"/>
  <c r="F720" i="1"/>
  <c r="F704" i="1"/>
  <c r="F899" i="1"/>
  <c r="F883" i="1"/>
  <c r="F867" i="1"/>
  <c r="F851" i="1"/>
  <c r="F835" i="1"/>
  <c r="F819" i="1"/>
  <c r="F803" i="1"/>
  <c r="F787" i="1"/>
  <c r="F906" i="1"/>
  <c r="F890" i="1"/>
  <c r="F874" i="1"/>
  <c r="F858" i="1"/>
  <c r="F842" i="1"/>
  <c r="F826" i="1"/>
  <c r="F810" i="1"/>
  <c r="F794" i="1"/>
  <c r="F778" i="1"/>
  <c r="F762" i="1"/>
  <c r="F746" i="1"/>
  <c r="F730" i="1"/>
  <c r="F722" i="1"/>
  <c r="F694" i="1"/>
  <c r="F678" i="1"/>
  <c r="F662" i="1"/>
  <c r="F646" i="1"/>
  <c r="F630" i="1"/>
  <c r="F614" i="1"/>
  <c r="F743" i="1"/>
  <c r="F703" i="1"/>
  <c r="F685" i="1"/>
  <c r="F669" i="1"/>
  <c r="F653" i="1"/>
  <c r="F637" i="1"/>
  <c r="F621" i="1"/>
  <c r="F605" i="1"/>
  <c r="F771" i="1"/>
  <c r="F718" i="1"/>
  <c r="F692" i="1"/>
  <c r="F676" i="1"/>
  <c r="F660" i="1"/>
  <c r="F644" i="1"/>
  <c r="F628" i="1"/>
  <c r="F612" i="1"/>
  <c r="F767" i="1"/>
  <c r="F715" i="1"/>
  <c r="F691" i="1"/>
  <c r="F675" i="1"/>
  <c r="F659" i="1"/>
  <c r="F643" i="1"/>
  <c r="F627" i="1"/>
  <c r="F611" i="1"/>
  <c r="F639" i="1"/>
  <c r="F707" i="1"/>
  <c r="F624" i="1"/>
  <c r="F688" i="1"/>
  <c r="F649" i="1"/>
  <c r="F727" i="1"/>
  <c r="F626" i="1"/>
  <c r="F690" i="1"/>
  <c r="F758" i="1"/>
  <c r="F822" i="1"/>
  <c r="F886" i="1"/>
  <c r="F815" i="1"/>
  <c r="F879" i="1"/>
  <c r="F732" i="1"/>
  <c r="F796" i="1"/>
  <c r="F860" i="1"/>
  <c r="F705" i="1"/>
  <c r="F769" i="1"/>
  <c r="F833" i="1"/>
  <c r="F897" i="1"/>
  <c r="F54" i="1"/>
  <c r="F55" i="1" s="1"/>
  <c r="F918" i="1"/>
  <c r="F934" i="1"/>
  <c r="F950" i="1"/>
  <c r="F966" i="1"/>
  <c r="F982" i="1"/>
  <c r="F998" i="1"/>
  <c r="F1014" i="1"/>
  <c r="F1030" i="1"/>
  <c r="F927" i="1"/>
  <c r="F943" i="1"/>
  <c r="F959" i="1"/>
  <c r="F975" i="1"/>
  <c r="F991" i="1"/>
  <c r="F1007" i="1"/>
  <c r="F1023" i="1"/>
  <c r="F1039" i="1"/>
  <c r="F924" i="1"/>
  <c r="F940" i="1"/>
  <c r="F956" i="1"/>
  <c r="F972" i="1"/>
  <c r="F988" i="1"/>
  <c r="F1004" i="1"/>
  <c r="F1020" i="1"/>
  <c r="F1036" i="1"/>
  <c r="F913" i="1"/>
  <c r="F929" i="1"/>
  <c r="F945" i="1"/>
  <c r="F961" i="1"/>
  <c r="F977" i="1"/>
  <c r="F993" i="1"/>
  <c r="F1009" i="1"/>
  <c r="F1025" i="1"/>
  <c r="F1045" i="1"/>
  <c r="F1097" i="1"/>
  <c r="F1161" i="1"/>
  <c r="F1225" i="1"/>
  <c r="F1289" i="1"/>
  <c r="F1353" i="1"/>
  <c r="F1078" i="1"/>
  <c r="F1142" i="1"/>
  <c r="F1206" i="1"/>
  <c r="F1270" i="1"/>
  <c r="F1334" i="1"/>
  <c r="F922" i="1"/>
  <c r="F938" i="1"/>
  <c r="F954" i="1"/>
  <c r="F970" i="1"/>
  <c r="F986" i="1"/>
  <c r="F1002" i="1"/>
  <c r="F1018" i="1"/>
  <c r="F1034" i="1"/>
  <c r="F915" i="1"/>
  <c r="F931" i="1"/>
  <c r="F947" i="1"/>
  <c r="F963" i="1"/>
  <c r="F979" i="1"/>
  <c r="F995" i="1"/>
  <c r="F1011" i="1"/>
  <c r="F1027" i="1"/>
  <c r="F928" i="1"/>
  <c r="F944" i="1"/>
  <c r="F960" i="1"/>
  <c r="F976" i="1"/>
  <c r="F992" i="1"/>
  <c r="F1008" i="1"/>
  <c r="F1024" i="1"/>
  <c r="F1040" i="1"/>
  <c r="F917" i="1"/>
  <c r="F933" i="1"/>
  <c r="F949" i="1"/>
  <c r="F965" i="1"/>
  <c r="F981" i="1"/>
  <c r="F997" i="1"/>
  <c r="F1013" i="1"/>
  <c r="F1029" i="1"/>
  <c r="F1049" i="1"/>
  <c r="F1113" i="1"/>
  <c r="F1177" i="1"/>
  <c r="F1241" i="1"/>
  <c r="F1305" i="1"/>
  <c r="F1369" i="1"/>
  <c r="F1094" i="1"/>
  <c r="F1158" i="1"/>
  <c r="F1222" i="1"/>
  <c r="F1286" i="1"/>
  <c r="F1350" i="1"/>
  <c r="F52" i="1"/>
  <c r="F53" i="1" s="1"/>
  <c r="F926" i="1"/>
  <c r="F942" i="1"/>
  <c r="F958" i="1"/>
  <c r="F974" i="1"/>
  <c r="F990" i="1"/>
  <c r="F1006" i="1"/>
  <c r="F1022" i="1"/>
  <c r="F1038" i="1"/>
  <c r="F919" i="1"/>
  <c r="F935" i="1"/>
  <c r="F951" i="1"/>
  <c r="F967" i="1"/>
  <c r="F983" i="1"/>
  <c r="F999" i="1"/>
  <c r="F1015" i="1"/>
  <c r="F1031" i="1"/>
  <c r="F916" i="1"/>
  <c r="F932" i="1"/>
  <c r="F948" i="1"/>
  <c r="F964" i="1"/>
  <c r="F980" i="1"/>
  <c r="F996" i="1"/>
  <c r="F1012" i="1"/>
  <c r="F1028" i="1"/>
  <c r="F921" i="1"/>
  <c r="F937" i="1"/>
  <c r="F953" i="1"/>
  <c r="F969" i="1"/>
  <c r="F985" i="1"/>
  <c r="F1001" i="1"/>
  <c r="F1017" i="1"/>
  <c r="F1033" i="1"/>
  <c r="F1065" i="1"/>
  <c r="F1129" i="1"/>
  <c r="F1193" i="1"/>
  <c r="F1257" i="1"/>
  <c r="F1321" i="1"/>
  <c r="F1046" i="1"/>
  <c r="F1110" i="1"/>
  <c r="F1174" i="1"/>
  <c r="F1238" i="1"/>
  <c r="F1302" i="1"/>
  <c r="F1376" i="1"/>
  <c r="F1360" i="1"/>
  <c r="F1344" i="1"/>
  <c r="F1328" i="1"/>
  <c r="F1312" i="1"/>
  <c r="F1296" i="1"/>
  <c r="F1280" i="1"/>
  <c r="F1264" i="1"/>
  <c r="F1248" i="1"/>
  <c r="F1232" i="1"/>
  <c r="F1216" i="1"/>
  <c r="F1200" i="1"/>
  <c r="F1184" i="1"/>
  <c r="F1168" i="1"/>
  <c r="F1152" i="1"/>
  <c r="F1136" i="1"/>
  <c r="F1120" i="1"/>
  <c r="F1104" i="1"/>
  <c r="F1088" i="1"/>
  <c r="F1072" i="1"/>
  <c r="F1056" i="1"/>
  <c r="F1379" i="1"/>
  <c r="F1363" i="1"/>
  <c r="F1347" i="1"/>
  <c r="F1331" i="1"/>
  <c r="F1315" i="1"/>
  <c r="F1299" i="1"/>
  <c r="F1283" i="1"/>
  <c r="F1267" i="1"/>
  <c r="F1251" i="1"/>
  <c r="F1235" i="1"/>
  <c r="F1219" i="1"/>
  <c r="F1203" i="1"/>
  <c r="F1187" i="1"/>
  <c r="F1171" i="1"/>
  <c r="F1155" i="1"/>
  <c r="F1139" i="1"/>
  <c r="F1123" i="1"/>
  <c r="F1107" i="1"/>
  <c r="F1091" i="1"/>
  <c r="F1075" i="1"/>
  <c r="F1059" i="1"/>
  <c r="F1372" i="1"/>
  <c r="F1356" i="1"/>
  <c r="F1340" i="1"/>
  <c r="F1324" i="1"/>
  <c r="F1308" i="1"/>
  <c r="F1292" i="1"/>
  <c r="F1276" i="1"/>
  <c r="F1260" i="1"/>
  <c r="F1244" i="1"/>
  <c r="F1228" i="1"/>
  <c r="F1212" i="1"/>
  <c r="F1196" i="1"/>
  <c r="F1180" i="1"/>
  <c r="F1164" i="1"/>
  <c r="F1148" i="1"/>
  <c r="F1132" i="1"/>
  <c r="F1116" i="1"/>
  <c r="F1100" i="1"/>
  <c r="F1084" i="1"/>
  <c r="F1068" i="1"/>
  <c r="F1052" i="1"/>
  <c r="F1375" i="1"/>
  <c r="F1359" i="1"/>
  <c r="F1343" i="1"/>
  <c r="F1327" i="1"/>
  <c r="F1311" i="1"/>
  <c r="F1295" i="1"/>
  <c r="F1279" i="1"/>
  <c r="F1263" i="1"/>
  <c r="F1247" i="1"/>
  <c r="F1231" i="1"/>
  <c r="F1215" i="1"/>
  <c r="F1199" i="1"/>
  <c r="F1183" i="1"/>
  <c r="F1167" i="1"/>
  <c r="F1151" i="1"/>
  <c r="F1135" i="1"/>
  <c r="F1119" i="1"/>
  <c r="F1103" i="1"/>
  <c r="F1087" i="1"/>
  <c r="F1071" i="1"/>
  <c r="F1055" i="1"/>
  <c r="F1378" i="1"/>
  <c r="F1362" i="1"/>
  <c r="F1346" i="1"/>
  <c r="F1330" i="1"/>
  <c r="F1314" i="1"/>
  <c r="F1298" i="1"/>
  <c r="F1282" i="1"/>
  <c r="F1266" i="1"/>
  <c r="F1250" i="1"/>
  <c r="F1234" i="1"/>
  <c r="F1218" i="1"/>
  <c r="F1202" i="1"/>
  <c r="F1186" i="1"/>
  <c r="F1170" i="1"/>
  <c r="F1154" i="1"/>
  <c r="F1138" i="1"/>
  <c r="F1122" i="1"/>
  <c r="F1106" i="1"/>
  <c r="F1090" i="1"/>
  <c r="F1074" i="1"/>
  <c r="F1058" i="1"/>
  <c r="F1042" i="1"/>
  <c r="F1365" i="1"/>
  <c r="F1349" i="1"/>
  <c r="F1333" i="1"/>
  <c r="F1317" i="1"/>
  <c r="F1301" i="1"/>
  <c r="F1285" i="1"/>
  <c r="F1269" i="1"/>
  <c r="F1253" i="1"/>
  <c r="F1237" i="1"/>
  <c r="F1221" i="1"/>
  <c r="F1205" i="1"/>
  <c r="F1189" i="1"/>
  <c r="F1173" i="1"/>
  <c r="F1157" i="1"/>
  <c r="F1141" i="1"/>
  <c r="F1125" i="1"/>
  <c r="F1109" i="1"/>
  <c r="F1093" i="1"/>
  <c r="F1077" i="1"/>
  <c r="F1061" i="1"/>
  <c r="F1368" i="1"/>
  <c r="F1352" i="1"/>
  <c r="F1336" i="1"/>
  <c r="F1320" i="1"/>
  <c r="F1304" i="1"/>
  <c r="F1288" i="1"/>
  <c r="F1272" i="1"/>
  <c r="F1256" i="1"/>
  <c r="F1240" i="1"/>
  <c r="F1224" i="1"/>
  <c r="F1208" i="1"/>
  <c r="F1192" i="1"/>
  <c r="F1176" i="1"/>
  <c r="F1160" i="1"/>
  <c r="F1144" i="1"/>
  <c r="F1128" i="1"/>
  <c r="F1112" i="1"/>
  <c r="F1096" i="1"/>
  <c r="F1080" i="1"/>
  <c r="F1064" i="1"/>
  <c r="F1048" i="1"/>
  <c r="F1371" i="1"/>
  <c r="F1355" i="1"/>
  <c r="F1339" i="1"/>
  <c r="F1323" i="1"/>
  <c r="F1307" i="1"/>
  <c r="F1291" i="1"/>
  <c r="F1275" i="1"/>
  <c r="F1259" i="1"/>
  <c r="F1243" i="1"/>
  <c r="F1227" i="1"/>
  <c r="F1211" i="1"/>
  <c r="F1195" i="1"/>
  <c r="F1179" i="1"/>
  <c r="F1163" i="1"/>
  <c r="F1147" i="1"/>
  <c r="F1131" i="1"/>
  <c r="F1115" i="1"/>
  <c r="F1099" i="1"/>
  <c r="F1083" i="1"/>
  <c r="F1067" i="1"/>
  <c r="F1051" i="1"/>
  <c r="F1374" i="1"/>
  <c r="F1358" i="1"/>
  <c r="F1342" i="1"/>
  <c r="F1326" i="1"/>
  <c r="F1310" i="1"/>
  <c r="F1294" i="1"/>
  <c r="F1278" i="1"/>
  <c r="F1262" i="1"/>
  <c r="F1246" i="1"/>
  <c r="F1230" i="1"/>
  <c r="F1214" i="1"/>
  <c r="F1198" i="1"/>
  <c r="F1182" i="1"/>
  <c r="F1166" i="1"/>
  <c r="F1150" i="1"/>
  <c r="F1134" i="1"/>
  <c r="F1118" i="1"/>
  <c r="F1102" i="1"/>
  <c r="F1086" i="1"/>
  <c r="F1070" i="1"/>
  <c r="F1054" i="1"/>
  <c r="F1377" i="1"/>
  <c r="F1361" i="1"/>
  <c r="F1345" i="1"/>
  <c r="F1329" i="1"/>
  <c r="F1313" i="1"/>
  <c r="F1297" i="1"/>
  <c r="F1281" i="1"/>
  <c r="F1265" i="1"/>
  <c r="F1249" i="1"/>
  <c r="F1233" i="1"/>
  <c r="F1217" i="1"/>
  <c r="F1201" i="1"/>
  <c r="F1185" i="1"/>
  <c r="F1169" i="1"/>
  <c r="F1153" i="1"/>
  <c r="F1137" i="1"/>
  <c r="F1121" i="1"/>
  <c r="F1105" i="1"/>
  <c r="F1089" i="1"/>
  <c r="F1073" i="1"/>
  <c r="F1057" i="1"/>
  <c r="F1041" i="1"/>
  <c r="F1364" i="1"/>
  <c r="F1348" i="1"/>
  <c r="F1332" i="1"/>
  <c r="F1316" i="1"/>
  <c r="F1300" i="1"/>
  <c r="F1284" i="1"/>
  <c r="F1268" i="1"/>
  <c r="F1252" i="1"/>
  <c r="F1236" i="1"/>
  <c r="F1220" i="1"/>
  <c r="F1204" i="1"/>
  <c r="F1188" i="1"/>
  <c r="F1172" i="1"/>
  <c r="F1156" i="1"/>
  <c r="F1140" i="1"/>
  <c r="F1124" i="1"/>
  <c r="F1108" i="1"/>
  <c r="F1092" i="1"/>
  <c r="F1076" i="1"/>
  <c r="F1060" i="1"/>
  <c r="F1044" i="1"/>
  <c r="F1367" i="1"/>
  <c r="F1351" i="1"/>
  <c r="F1335" i="1"/>
  <c r="F1319" i="1"/>
  <c r="F1303" i="1"/>
  <c r="F1287" i="1"/>
  <c r="F1271" i="1"/>
  <c r="F1255" i="1"/>
  <c r="F1239" i="1"/>
  <c r="F1223" i="1"/>
  <c r="F1207" i="1"/>
  <c r="F1191" i="1"/>
  <c r="F1175" i="1"/>
  <c r="F1159" i="1"/>
  <c r="F1143" i="1"/>
  <c r="F1127" i="1"/>
  <c r="F1111" i="1"/>
  <c r="F1095" i="1"/>
  <c r="F1079" i="1"/>
  <c r="F1063" i="1"/>
  <c r="F1047" i="1"/>
  <c r="F1370" i="1"/>
  <c r="F1354" i="1"/>
  <c r="F1338" i="1"/>
  <c r="F1322" i="1"/>
  <c r="F1306" i="1"/>
  <c r="F1290" i="1"/>
  <c r="F1274" i="1"/>
  <c r="F1258" i="1"/>
  <c r="F1242" i="1"/>
  <c r="F1226" i="1"/>
  <c r="F1210" i="1"/>
  <c r="F1194" i="1"/>
  <c r="F1178" i="1"/>
  <c r="F1162" i="1"/>
  <c r="F1146" i="1"/>
  <c r="F1130" i="1"/>
  <c r="F1114" i="1"/>
  <c r="F1098" i="1"/>
  <c r="F1082" i="1"/>
  <c r="F1066" i="1"/>
  <c r="F1050" i="1"/>
  <c r="F1373" i="1"/>
  <c r="F1357" i="1"/>
  <c r="F1341" i="1"/>
  <c r="F1325" i="1"/>
  <c r="F1309" i="1"/>
  <c r="F1293" i="1"/>
  <c r="F1277" i="1"/>
  <c r="F1261" i="1"/>
  <c r="F1245" i="1"/>
  <c r="F1229" i="1"/>
  <c r="F1213" i="1"/>
  <c r="F1197" i="1"/>
  <c r="F1181" i="1"/>
  <c r="F1165" i="1"/>
  <c r="F1149" i="1"/>
  <c r="F1133" i="1"/>
  <c r="F1117" i="1"/>
  <c r="F1101" i="1"/>
  <c r="F1085" i="1"/>
  <c r="F1069" i="1"/>
  <c r="F1053" i="1"/>
  <c r="F56" i="1"/>
  <c r="F57" i="1" s="1"/>
  <c r="F914" i="1"/>
  <c r="F930" i="1"/>
  <c r="F946" i="1"/>
  <c r="F962" i="1"/>
  <c r="F978" i="1"/>
  <c r="F994" i="1"/>
  <c r="F1010" i="1"/>
  <c r="F1026" i="1"/>
  <c r="F923" i="1"/>
  <c r="F939" i="1"/>
  <c r="F955" i="1"/>
  <c r="F971" i="1"/>
  <c r="F987" i="1"/>
  <c r="F1003" i="1"/>
  <c r="F1019" i="1"/>
  <c r="F1035" i="1"/>
  <c r="F920" i="1"/>
  <c r="F936" i="1"/>
  <c r="F952" i="1"/>
  <c r="F968" i="1"/>
  <c r="F984" i="1"/>
  <c r="F1000" i="1"/>
  <c r="F1016" i="1"/>
  <c r="F1032" i="1"/>
  <c r="F925" i="1"/>
  <c r="F941" i="1"/>
  <c r="F957" i="1"/>
  <c r="F973" i="1"/>
  <c r="F989" i="1"/>
  <c r="F1005" i="1"/>
  <c r="F1021" i="1"/>
  <c r="F1037" i="1"/>
  <c r="F1081" i="1"/>
  <c r="F1145" i="1"/>
  <c r="F1209" i="1"/>
  <c r="F1273" i="1"/>
  <c r="F1337" i="1"/>
  <c r="F1062" i="1"/>
  <c r="F1126" i="1"/>
  <c r="F1190" i="1"/>
  <c r="F1254" i="1"/>
  <c r="F1318" i="1"/>
  <c r="F1043" i="1"/>
  <c r="F2764" i="1"/>
  <c r="F2760" i="1"/>
  <c r="F2756" i="1"/>
  <c r="F2752" i="1"/>
  <c r="F2748" i="1"/>
  <c r="F2744" i="1"/>
  <c r="F2740" i="1"/>
  <c r="F2736" i="1"/>
  <c r="F2732" i="1"/>
  <c r="F2728" i="1"/>
  <c r="F2724" i="1"/>
  <c r="F2720" i="1"/>
  <c r="F2716" i="1"/>
  <c r="F2712" i="1"/>
  <c r="F2708" i="1"/>
  <c r="F2704" i="1"/>
  <c r="F2700" i="1"/>
  <c r="F2696" i="1"/>
  <c r="F2692" i="1"/>
  <c r="F2688" i="1"/>
  <c r="F2684" i="1"/>
  <c r="F2680" i="1"/>
  <c r="F2676" i="1"/>
  <c r="F2672" i="1"/>
  <c r="F2668" i="1"/>
  <c r="F2664" i="1"/>
  <c r="F2660" i="1"/>
  <c r="F2656" i="1"/>
  <c r="F2652" i="1"/>
  <c r="F2648" i="1"/>
  <c r="F2644" i="1"/>
  <c r="F2640" i="1"/>
  <c r="F2636" i="1"/>
  <c r="F2632" i="1"/>
  <c r="F2628" i="1"/>
  <c r="F2624" i="1"/>
  <c r="F2620" i="1"/>
  <c r="F2616" i="1"/>
  <c r="F2612" i="1"/>
  <c r="F2608" i="1"/>
  <c r="F2604" i="1"/>
  <c r="F2600" i="1"/>
  <c r="F2596" i="1"/>
  <c r="F2592" i="1"/>
  <c r="F2588" i="1"/>
  <c r="F2584" i="1"/>
  <c r="F2580" i="1"/>
  <c r="F2576" i="1"/>
  <c r="F2572" i="1"/>
  <c r="F2568" i="1"/>
  <c r="F2564" i="1"/>
  <c r="F2560" i="1"/>
  <c r="F2556" i="1"/>
  <c r="F2552" i="1"/>
  <c r="F2548" i="1"/>
  <c r="F2544" i="1"/>
  <c r="F2540" i="1"/>
  <c r="F2536" i="1"/>
  <c r="F2532" i="1"/>
  <c r="F2528" i="1"/>
  <c r="F2524" i="1"/>
  <c r="F2520" i="1"/>
  <c r="F2516" i="1"/>
  <c r="F2512" i="1"/>
  <c r="F2508" i="1"/>
  <c r="F2504" i="1"/>
  <c r="F2500" i="1"/>
  <c r="F2496" i="1"/>
  <c r="F2492" i="1"/>
  <c r="F2488" i="1"/>
  <c r="F2484" i="1"/>
  <c r="F2480" i="1"/>
  <c r="F2476" i="1"/>
  <c r="F2472" i="1"/>
  <c r="F2468" i="1"/>
  <c r="F2464" i="1"/>
  <c r="F2460" i="1"/>
  <c r="F2456" i="1"/>
  <c r="F2452" i="1"/>
  <c r="F2448" i="1"/>
  <c r="F2444" i="1"/>
  <c r="F2440" i="1"/>
  <c r="F2436" i="1"/>
  <c r="F2432" i="1"/>
  <c r="F2428" i="1"/>
  <c r="F2763" i="1"/>
  <c r="F2759" i="1"/>
  <c r="F2755" i="1"/>
  <c r="F2751" i="1"/>
  <c r="F2747" i="1"/>
  <c r="F2743" i="1"/>
  <c r="F2739" i="1"/>
  <c r="F2735" i="1"/>
  <c r="F2731" i="1"/>
  <c r="F2727" i="1"/>
  <c r="F2723" i="1"/>
  <c r="F2719" i="1"/>
  <c r="F2715" i="1"/>
  <c r="F2711" i="1"/>
  <c r="F2707" i="1"/>
  <c r="F2703" i="1"/>
  <c r="F2699" i="1"/>
  <c r="F2695" i="1"/>
  <c r="F2691" i="1"/>
  <c r="F2687" i="1"/>
  <c r="F2683" i="1"/>
  <c r="F2679" i="1"/>
  <c r="F2675" i="1"/>
  <c r="F2671" i="1"/>
  <c r="F2667" i="1"/>
  <c r="F2663" i="1"/>
  <c r="F2659" i="1"/>
  <c r="F2655" i="1"/>
  <c r="F2651" i="1"/>
  <c r="F2647" i="1"/>
  <c r="F2643" i="1"/>
  <c r="F2639" i="1"/>
  <c r="F2635" i="1"/>
  <c r="F2631" i="1"/>
  <c r="F2627" i="1"/>
  <c r="F2623" i="1"/>
  <c r="F2619" i="1"/>
  <c r="F2615" i="1"/>
  <c r="F2611" i="1"/>
  <c r="F2607" i="1"/>
  <c r="F2603" i="1"/>
  <c r="F2599" i="1"/>
  <c r="F2595" i="1"/>
  <c r="F2591" i="1"/>
  <c r="F2587" i="1"/>
  <c r="F2583" i="1"/>
  <c r="F2579" i="1"/>
  <c r="F2575" i="1"/>
  <c r="F2571" i="1"/>
  <c r="F2567" i="1"/>
  <c r="F2563" i="1"/>
  <c r="F2559" i="1"/>
  <c r="F2555" i="1"/>
  <c r="F2551" i="1"/>
  <c r="F2547" i="1"/>
  <c r="F2543" i="1"/>
  <c r="F2539" i="1"/>
  <c r="F2535" i="1"/>
  <c r="F2531" i="1"/>
  <c r="F2527" i="1"/>
  <c r="F2523" i="1"/>
  <c r="F2519" i="1"/>
  <c r="F2515" i="1"/>
  <c r="F2762" i="1"/>
  <c r="F2758" i="1"/>
  <c r="F2754" i="1"/>
  <c r="F2750" i="1"/>
  <c r="F2746" i="1"/>
  <c r="F2742" i="1"/>
  <c r="F2738" i="1"/>
  <c r="F2734" i="1"/>
  <c r="F2730" i="1"/>
  <c r="F2726" i="1"/>
  <c r="F2722" i="1"/>
  <c r="F2718" i="1"/>
  <c r="F2714" i="1"/>
  <c r="F2710" i="1"/>
  <c r="F2706" i="1"/>
  <c r="F2702" i="1"/>
  <c r="F2698" i="1"/>
  <c r="F2694" i="1"/>
  <c r="F2690" i="1"/>
  <c r="F2686" i="1"/>
  <c r="F2682" i="1"/>
  <c r="F2678" i="1"/>
  <c r="F2674" i="1"/>
  <c r="F2670" i="1"/>
  <c r="F2666" i="1"/>
  <c r="F2662" i="1"/>
  <c r="F2658" i="1"/>
  <c r="F2654" i="1"/>
  <c r="F2650" i="1"/>
  <c r="F2646" i="1"/>
  <c r="F2642" i="1"/>
  <c r="F2638" i="1"/>
  <c r="F2634" i="1"/>
  <c r="F2630" i="1"/>
  <c r="F2626" i="1"/>
  <c r="F2622" i="1"/>
  <c r="F2618" i="1"/>
  <c r="F2614" i="1"/>
  <c r="F2610" i="1"/>
  <c r="F2606" i="1"/>
  <c r="F2602" i="1"/>
  <c r="F2598" i="1"/>
  <c r="F2594" i="1"/>
  <c r="F2590" i="1"/>
  <c r="F2586" i="1"/>
  <c r="F2582" i="1"/>
  <c r="F2578" i="1"/>
  <c r="F2574" i="1"/>
  <c r="F2570" i="1"/>
  <c r="F2566" i="1"/>
  <c r="F2562" i="1"/>
  <c r="F2558" i="1"/>
  <c r="F2554" i="1"/>
  <c r="F2550" i="1"/>
  <c r="F2546" i="1"/>
  <c r="F2542" i="1"/>
  <c r="F2538" i="1"/>
  <c r="F2534" i="1"/>
  <c r="F2530" i="1"/>
  <c r="F2526" i="1"/>
  <c r="F2522" i="1"/>
  <c r="F2518" i="1"/>
  <c r="F2514" i="1"/>
  <c r="F2510" i="1"/>
  <c r="F2506" i="1"/>
  <c r="F2502" i="1"/>
  <c r="F2498" i="1"/>
  <c r="F2494" i="1"/>
  <c r="F2490" i="1"/>
  <c r="F2486" i="1"/>
  <c r="F2482" i="1"/>
  <c r="F2478" i="1"/>
  <c r="F2474" i="1"/>
  <c r="F2470" i="1"/>
  <c r="F2466" i="1"/>
  <c r="F2462" i="1"/>
  <c r="F2458" i="1"/>
  <c r="F2454" i="1"/>
  <c r="F2450" i="1"/>
  <c r="F2446" i="1"/>
  <c r="F2761" i="1"/>
  <c r="F2757" i="1"/>
  <c r="F2753" i="1"/>
  <c r="F2749" i="1"/>
  <c r="F2745" i="1"/>
  <c r="F2741" i="1"/>
  <c r="F2737" i="1"/>
  <c r="F2733" i="1"/>
  <c r="F2729" i="1"/>
  <c r="F2725" i="1"/>
  <c r="F2721" i="1"/>
  <c r="F2717" i="1"/>
  <c r="F2713" i="1"/>
  <c r="F2709" i="1"/>
  <c r="F2705" i="1"/>
  <c r="F2701" i="1"/>
  <c r="F2697" i="1"/>
  <c r="F2693" i="1"/>
  <c r="F2689" i="1"/>
  <c r="F2685" i="1"/>
  <c r="F2681" i="1"/>
  <c r="F2677" i="1"/>
  <c r="F2673" i="1"/>
  <c r="F2669" i="1"/>
  <c r="F2665" i="1"/>
  <c r="F2661" i="1"/>
  <c r="F2657" i="1"/>
  <c r="F2653" i="1"/>
  <c r="F2649" i="1"/>
  <c r="F2645" i="1"/>
  <c r="F2641" i="1"/>
  <c r="F2637" i="1"/>
  <c r="F2633" i="1"/>
  <c r="F2629" i="1"/>
  <c r="F2625" i="1"/>
  <c r="F2621" i="1"/>
  <c r="F2617" i="1"/>
  <c r="F2613" i="1"/>
  <c r="F2609" i="1"/>
  <c r="F2605" i="1"/>
  <c r="F2601" i="1"/>
  <c r="F2597" i="1"/>
  <c r="F2593" i="1"/>
  <c r="F2589" i="1"/>
  <c r="F2585" i="1"/>
  <c r="F2581" i="1"/>
  <c r="F2577" i="1"/>
  <c r="F2573" i="1"/>
  <c r="F2569" i="1"/>
  <c r="F2565" i="1"/>
  <c r="F2561" i="1"/>
  <c r="F2557" i="1"/>
  <c r="F2553" i="1"/>
  <c r="F2549" i="1"/>
  <c r="F2545" i="1"/>
  <c r="F2541" i="1"/>
  <c r="F2537" i="1"/>
  <c r="F2533" i="1"/>
  <c r="F2529" i="1"/>
  <c r="F2525" i="1"/>
  <c r="F2521" i="1"/>
  <c r="F2517" i="1"/>
  <c r="F2513" i="1"/>
  <c r="F2509" i="1"/>
  <c r="F2505" i="1"/>
  <c r="F2501" i="1"/>
  <c r="F2497" i="1"/>
  <c r="F2493" i="1"/>
  <c r="F2489" i="1"/>
  <c r="F2485" i="1"/>
  <c r="F2481" i="1"/>
  <c r="F2477" i="1"/>
  <c r="F2473" i="1"/>
  <c r="F2469" i="1"/>
  <c r="F2465" i="1"/>
  <c r="F2461" i="1"/>
  <c r="F2457" i="1"/>
  <c r="F2453" i="1"/>
  <c r="F2449" i="1"/>
  <c r="F2445" i="1"/>
  <c r="F2441" i="1"/>
  <c r="F2437" i="1"/>
  <c r="F2433" i="1"/>
  <c r="F2429" i="1"/>
  <c r="F2511" i="1"/>
  <c r="F2495" i="1"/>
  <c r="F2479" i="1"/>
  <c r="F2463" i="1"/>
  <c r="F2447" i="1"/>
  <c r="F2438" i="1"/>
  <c r="F2430" i="1"/>
  <c r="F2424" i="1"/>
  <c r="F2420" i="1"/>
  <c r="F2416" i="1"/>
  <c r="F2412" i="1"/>
  <c r="F2408" i="1"/>
  <c r="F2404" i="1"/>
  <c r="F2400" i="1"/>
  <c r="F2396" i="1"/>
  <c r="F2392" i="1"/>
  <c r="F2388" i="1"/>
  <c r="F2384" i="1"/>
  <c r="F2380" i="1"/>
  <c r="F2376" i="1"/>
  <c r="F2372" i="1"/>
  <c r="F2368" i="1"/>
  <c r="F2364" i="1"/>
  <c r="F2360" i="1"/>
  <c r="F2356" i="1"/>
  <c r="F2352" i="1"/>
  <c r="F2348" i="1"/>
  <c r="F2344" i="1"/>
  <c r="F2340" i="1"/>
  <c r="F2336" i="1"/>
  <c r="F2332" i="1"/>
  <c r="F2328" i="1"/>
  <c r="F2324" i="1"/>
  <c r="F2320" i="1"/>
  <c r="F2316" i="1"/>
  <c r="F2312" i="1"/>
  <c r="F2308" i="1"/>
  <c r="F2304" i="1"/>
  <c r="F2300" i="1"/>
  <c r="F2296" i="1"/>
  <c r="F2292" i="1"/>
  <c r="F2288" i="1"/>
  <c r="F2284" i="1"/>
  <c r="F2280" i="1"/>
  <c r="F2276" i="1"/>
  <c r="F2272" i="1"/>
  <c r="F2268" i="1"/>
  <c r="F2264" i="1"/>
  <c r="F2260" i="1"/>
  <c r="F2256" i="1"/>
  <c r="F2252" i="1"/>
  <c r="F2248" i="1"/>
  <c r="F2244" i="1"/>
  <c r="F2240" i="1"/>
  <c r="F2236" i="1"/>
  <c r="F2232" i="1"/>
  <c r="F2228" i="1"/>
  <c r="F2224" i="1"/>
  <c r="F2220" i="1"/>
  <c r="F2216" i="1"/>
  <c r="F2212" i="1"/>
  <c r="F2208" i="1"/>
  <c r="F2204" i="1"/>
  <c r="F2200" i="1"/>
  <c r="F2196" i="1"/>
  <c r="F2192" i="1"/>
  <c r="F2188" i="1"/>
  <c r="F2184" i="1"/>
  <c r="F2180" i="1"/>
  <c r="F2176" i="1"/>
  <c r="F2172" i="1"/>
  <c r="F2168" i="1"/>
  <c r="F2164" i="1"/>
  <c r="F2160" i="1"/>
  <c r="F2156" i="1"/>
  <c r="F2152" i="1"/>
  <c r="F2148" i="1"/>
  <c r="F2144" i="1"/>
  <c r="F2140" i="1"/>
  <c r="F2136" i="1"/>
  <c r="F2132" i="1"/>
  <c r="F2128" i="1"/>
  <c r="F2124" i="1"/>
  <c r="F2120" i="1"/>
  <c r="F2116" i="1"/>
  <c r="F2112" i="1"/>
  <c r="F2108" i="1"/>
  <c r="F2507" i="1"/>
  <c r="F2491" i="1"/>
  <c r="F2475" i="1"/>
  <c r="F2459" i="1"/>
  <c r="F2443" i="1"/>
  <c r="F2435" i="1"/>
  <c r="F2427" i="1"/>
  <c r="F2423" i="1"/>
  <c r="F2419" i="1"/>
  <c r="F2415" i="1"/>
  <c r="F2411" i="1"/>
  <c r="F2407" i="1"/>
  <c r="F2403" i="1"/>
  <c r="F2399" i="1"/>
  <c r="F2395" i="1"/>
  <c r="F2391" i="1"/>
  <c r="F2387" i="1"/>
  <c r="F2383" i="1"/>
  <c r="F2379" i="1"/>
  <c r="F2375" i="1"/>
  <c r="F2371" i="1"/>
  <c r="F2367" i="1"/>
  <c r="F2363" i="1"/>
  <c r="F2359" i="1"/>
  <c r="F2355" i="1"/>
  <c r="F2351" i="1"/>
  <c r="F2347" i="1"/>
  <c r="F2343" i="1"/>
  <c r="F2339" i="1"/>
  <c r="F2335" i="1"/>
  <c r="F2331" i="1"/>
  <c r="F2327" i="1"/>
  <c r="F2323" i="1"/>
  <c r="F2319" i="1"/>
  <c r="F2315" i="1"/>
  <c r="F2311" i="1"/>
  <c r="F2307" i="1"/>
  <c r="F2303" i="1"/>
  <c r="F2299" i="1"/>
  <c r="F2295" i="1"/>
  <c r="F2291" i="1"/>
  <c r="F2287" i="1"/>
  <c r="F2283" i="1"/>
  <c r="F2279" i="1"/>
  <c r="F2275" i="1"/>
  <c r="F2271" i="1"/>
  <c r="F2267" i="1"/>
  <c r="F2263" i="1"/>
  <c r="F2259" i="1"/>
  <c r="F2255" i="1"/>
  <c r="F2251" i="1"/>
  <c r="F2247" i="1"/>
  <c r="F2243" i="1"/>
  <c r="F2239" i="1"/>
  <c r="F2235" i="1"/>
  <c r="F2231" i="1"/>
  <c r="F2227" i="1"/>
  <c r="F2223" i="1"/>
  <c r="F2219" i="1"/>
  <c r="F2215" i="1"/>
  <c r="F2211" i="1"/>
  <c r="F2207" i="1"/>
  <c r="F2203" i="1"/>
  <c r="F2199" i="1"/>
  <c r="F2195" i="1"/>
  <c r="F2191" i="1"/>
  <c r="F2503" i="1"/>
  <c r="F2487" i="1"/>
  <c r="F2471" i="1"/>
  <c r="F2455" i="1"/>
  <c r="F2442" i="1"/>
  <c r="F2434" i="1"/>
  <c r="F2426" i="1"/>
  <c r="F2422" i="1"/>
  <c r="F2418" i="1"/>
  <c r="F2414" i="1"/>
  <c r="F2410" i="1"/>
  <c r="F2406" i="1"/>
  <c r="F2402" i="1"/>
  <c r="F2398" i="1"/>
  <c r="F2394" i="1"/>
  <c r="F2390" i="1"/>
  <c r="F2386" i="1"/>
  <c r="F2382" i="1"/>
  <c r="F2378" i="1"/>
  <c r="F2374" i="1"/>
  <c r="F2370" i="1"/>
  <c r="F2366" i="1"/>
  <c r="F2362" i="1"/>
  <c r="F2358" i="1"/>
  <c r="F2354" i="1"/>
  <c r="F2350" i="1"/>
  <c r="F2346" i="1"/>
  <c r="F2342" i="1"/>
  <c r="F2338" i="1"/>
  <c r="F2334" i="1"/>
  <c r="F2330" i="1"/>
  <c r="F2326" i="1"/>
  <c r="F2322" i="1"/>
  <c r="F2318" i="1"/>
  <c r="F2314" i="1"/>
  <c r="F2310" i="1"/>
  <c r="F2306" i="1"/>
  <c r="F2302" i="1"/>
  <c r="F2298" i="1"/>
  <c r="F2294" i="1"/>
  <c r="F2290" i="1"/>
  <c r="F2286" i="1"/>
  <c r="F2282" i="1"/>
  <c r="F2278" i="1"/>
  <c r="F2274" i="1"/>
  <c r="F2270" i="1"/>
  <c r="F2266" i="1"/>
  <c r="F2262" i="1"/>
  <c r="F2258" i="1"/>
  <c r="F2254" i="1"/>
  <c r="F2250" i="1"/>
  <c r="F2246" i="1"/>
  <c r="F2242" i="1"/>
  <c r="F2238" i="1"/>
  <c r="F2234" i="1"/>
  <c r="F2230" i="1"/>
  <c r="F2226" i="1"/>
  <c r="F2222" i="1"/>
  <c r="F2218" i="1"/>
  <c r="F2214" i="1"/>
  <c r="F2210" i="1"/>
  <c r="F2206" i="1"/>
  <c r="F2202" i="1"/>
  <c r="F2198" i="1"/>
  <c r="F2194" i="1"/>
  <c r="F2190" i="1"/>
  <c r="F2186" i="1"/>
  <c r="F2182" i="1"/>
  <c r="F2178" i="1"/>
  <c r="F2174" i="1"/>
  <c r="F2170" i="1"/>
  <c r="F2166" i="1"/>
  <c r="F2162" i="1"/>
  <c r="F2158" i="1"/>
  <c r="F2154" i="1"/>
  <c r="F2150" i="1"/>
  <c r="F2146" i="1"/>
  <c r="F2142" i="1"/>
  <c r="F2138" i="1"/>
  <c r="F2134" i="1"/>
  <c r="F2130" i="1"/>
  <c r="F2126" i="1"/>
  <c r="F2122" i="1"/>
  <c r="F2118" i="1"/>
  <c r="F2114" i="1"/>
  <c r="F2499" i="1"/>
  <c r="F2483" i="1"/>
  <c r="F2467" i="1"/>
  <c r="F2451" i="1"/>
  <c r="F2439" i="1"/>
  <c r="F2431" i="1"/>
  <c r="F2425" i="1"/>
  <c r="F2421" i="1"/>
  <c r="F2417" i="1"/>
  <c r="F2413" i="1"/>
  <c r="F2409" i="1"/>
  <c r="F2405" i="1"/>
  <c r="F2401" i="1"/>
  <c r="F2397" i="1"/>
  <c r="F2393" i="1"/>
  <c r="F2389" i="1"/>
  <c r="F2385" i="1"/>
  <c r="F2381" i="1"/>
  <c r="F2377" i="1"/>
  <c r="F2373" i="1"/>
  <c r="F2369" i="1"/>
  <c r="F2365" i="1"/>
  <c r="F2361" i="1"/>
  <c r="F2357" i="1"/>
  <c r="F2353" i="1"/>
  <c r="F2349" i="1"/>
  <c r="F2345" i="1"/>
  <c r="F2341" i="1"/>
  <c r="F2337" i="1"/>
  <c r="F2333" i="1"/>
  <c r="F2329" i="1"/>
  <c r="F2325" i="1"/>
  <c r="F2321" i="1"/>
  <c r="F2317" i="1"/>
  <c r="F2313" i="1"/>
  <c r="F2309" i="1"/>
  <c r="F2305" i="1"/>
  <c r="F2301" i="1"/>
  <c r="F2297" i="1"/>
  <c r="F2293" i="1"/>
  <c r="F2289" i="1"/>
  <c r="F2285" i="1"/>
  <c r="F2281" i="1"/>
  <c r="F2277" i="1"/>
  <c r="F2273" i="1"/>
  <c r="F2269" i="1"/>
  <c r="F2265" i="1"/>
  <c r="F2261" i="1"/>
  <c r="F2257" i="1"/>
  <c r="F2253" i="1"/>
  <c r="F2249" i="1"/>
  <c r="F2245" i="1"/>
  <c r="F2241" i="1"/>
  <c r="F2237" i="1"/>
  <c r="F2233" i="1"/>
  <c r="F2229" i="1"/>
  <c r="F2225" i="1"/>
  <c r="F2221" i="1"/>
  <c r="F2217" i="1"/>
  <c r="F2213" i="1"/>
  <c r="F2209" i="1"/>
  <c r="F2205" i="1"/>
  <c r="F2201" i="1"/>
  <c r="F2197" i="1"/>
  <c r="F2193" i="1"/>
  <c r="F2189" i="1"/>
  <c r="F2185" i="1"/>
  <c r="F2181" i="1"/>
  <c r="F2177" i="1"/>
  <c r="F2173" i="1"/>
  <c r="F2169" i="1"/>
  <c r="F2165" i="1"/>
  <c r="F2161" i="1"/>
  <c r="F2157" i="1"/>
  <c r="F2153" i="1"/>
  <c r="F2149" i="1"/>
  <c r="F2145" i="1"/>
  <c r="F2141" i="1"/>
  <c r="F2137" i="1"/>
  <c r="F2133" i="1"/>
  <c r="F2129" i="1"/>
  <c r="F2187" i="1"/>
  <c r="F2171" i="1"/>
  <c r="F2155" i="1"/>
  <c r="F2139" i="1"/>
  <c r="F2125" i="1"/>
  <c r="F2117" i="1"/>
  <c r="F2110" i="1"/>
  <c r="F2105" i="1"/>
  <c r="F2101" i="1"/>
  <c r="F2097" i="1"/>
  <c r="F2093" i="1"/>
  <c r="F2089" i="1"/>
  <c r="F2085" i="1"/>
  <c r="F2081" i="1"/>
  <c r="F2077" i="1"/>
  <c r="F2073" i="1"/>
  <c r="F2069" i="1"/>
  <c r="F2065" i="1"/>
  <c r="F2061" i="1"/>
  <c r="F2057" i="1"/>
  <c r="F2053" i="1"/>
  <c r="F2049" i="1"/>
  <c r="F2045" i="1"/>
  <c r="F2041" i="1"/>
  <c r="F2037" i="1"/>
  <c r="F2033" i="1"/>
  <c r="F2029" i="1"/>
  <c r="F2025" i="1"/>
  <c r="F2021" i="1"/>
  <c r="F2017" i="1"/>
  <c r="F2013" i="1"/>
  <c r="F2009" i="1"/>
  <c r="F2005" i="1"/>
  <c r="F2001" i="1"/>
  <c r="F1997" i="1"/>
  <c r="F1993" i="1"/>
  <c r="F1989" i="1"/>
  <c r="F1985" i="1"/>
  <c r="F1981" i="1"/>
  <c r="F1977" i="1"/>
  <c r="F1973" i="1"/>
  <c r="F1969" i="1"/>
  <c r="F1965" i="1"/>
  <c r="F1961" i="1"/>
  <c r="F1957" i="1"/>
  <c r="F1953" i="1"/>
  <c r="F1949" i="1"/>
  <c r="F1945" i="1"/>
  <c r="F1941" i="1"/>
  <c r="F1937" i="1"/>
  <c r="F1933" i="1"/>
  <c r="F1929" i="1"/>
  <c r="F1925" i="1"/>
  <c r="F1921" i="1"/>
  <c r="F1917" i="1"/>
  <c r="F1913" i="1"/>
  <c r="F1909" i="1"/>
  <c r="F1905" i="1"/>
  <c r="F1901" i="1"/>
  <c r="F1897" i="1"/>
  <c r="F1893" i="1"/>
  <c r="F1889" i="1"/>
  <c r="F1885" i="1"/>
  <c r="F1881" i="1"/>
  <c r="F1877" i="1"/>
  <c r="F1873" i="1"/>
  <c r="F1869" i="1"/>
  <c r="F1865" i="1"/>
  <c r="F1861" i="1"/>
  <c r="F1857" i="1"/>
  <c r="F1853" i="1"/>
  <c r="F1849" i="1"/>
  <c r="F1845" i="1"/>
  <c r="F1841" i="1"/>
  <c r="F1837" i="1"/>
  <c r="F1833" i="1"/>
  <c r="F1829" i="1"/>
  <c r="F1825" i="1"/>
  <c r="F1821" i="1"/>
  <c r="F1817" i="1"/>
  <c r="F1813" i="1"/>
  <c r="F1809" i="1"/>
  <c r="F1805" i="1"/>
  <c r="F1801" i="1"/>
  <c r="F1797" i="1"/>
  <c r="F1793" i="1"/>
  <c r="F1789" i="1"/>
  <c r="F2183" i="1"/>
  <c r="F2167" i="1"/>
  <c r="F2151" i="1"/>
  <c r="F2135" i="1"/>
  <c r="F2123" i="1"/>
  <c r="F2115" i="1"/>
  <c r="F2109" i="1"/>
  <c r="F2104" i="1"/>
  <c r="F2100" i="1"/>
  <c r="F2096" i="1"/>
  <c r="F2092" i="1"/>
  <c r="F2088" i="1"/>
  <c r="F2084" i="1"/>
  <c r="F2080" i="1"/>
  <c r="F2076" i="1"/>
  <c r="F2072" i="1"/>
  <c r="F2068" i="1"/>
  <c r="F2064" i="1"/>
  <c r="F2060" i="1"/>
  <c r="F2056" i="1"/>
  <c r="F2052" i="1"/>
  <c r="F2048" i="1"/>
  <c r="F2044" i="1"/>
  <c r="F2040" i="1"/>
  <c r="F2036" i="1"/>
  <c r="F2032" i="1"/>
  <c r="F2028" i="1"/>
  <c r="F2024" i="1"/>
  <c r="F2020" i="1"/>
  <c r="F2016" i="1"/>
  <c r="F2012" i="1"/>
  <c r="F2008" i="1"/>
  <c r="F2004" i="1"/>
  <c r="F2000" i="1"/>
  <c r="F1996" i="1"/>
  <c r="F1992" i="1"/>
  <c r="F1988" i="1"/>
  <c r="F1984" i="1"/>
  <c r="F1980" i="1"/>
  <c r="F1976" i="1"/>
  <c r="F1972" i="1"/>
  <c r="F1968" i="1"/>
  <c r="F1964" i="1"/>
  <c r="F1960" i="1"/>
  <c r="F1956" i="1"/>
  <c r="F1952" i="1"/>
  <c r="F1948" i="1"/>
  <c r="F1944" i="1"/>
  <c r="F1940" i="1"/>
  <c r="F1936" i="1"/>
  <c r="F1932" i="1"/>
  <c r="F1928" i="1"/>
  <c r="F1924" i="1"/>
  <c r="F1920" i="1"/>
  <c r="F1916" i="1"/>
  <c r="F1912" i="1"/>
  <c r="F1908" i="1"/>
  <c r="F1904" i="1"/>
  <c r="F1900" i="1"/>
  <c r="F1896" i="1"/>
  <c r="F1892" i="1"/>
  <c r="F1888" i="1"/>
  <c r="F1884" i="1"/>
  <c r="F1880" i="1"/>
  <c r="F1876" i="1"/>
  <c r="F1872" i="1"/>
  <c r="F1868" i="1"/>
  <c r="F1864" i="1"/>
  <c r="F1860" i="1"/>
  <c r="F1856" i="1"/>
  <c r="F1852" i="1"/>
  <c r="F1848" i="1"/>
  <c r="F1844" i="1"/>
  <c r="F1840" i="1"/>
  <c r="F1836" i="1"/>
  <c r="F1832" i="1"/>
  <c r="F1828" i="1"/>
  <c r="F1824" i="1"/>
  <c r="F1820" i="1"/>
  <c r="F1816" i="1"/>
  <c r="F1812" i="1"/>
  <c r="F1808" i="1"/>
  <c r="F1804" i="1"/>
  <c r="F1800" i="1"/>
  <c r="F1796" i="1"/>
  <c r="F2179" i="1"/>
  <c r="F2163" i="1"/>
  <c r="F2147" i="1"/>
  <c r="F2131" i="1"/>
  <c r="F2121" i="1"/>
  <c r="F2113" i="1"/>
  <c r="F2107" i="1"/>
  <c r="F2103" i="1"/>
  <c r="F2099" i="1"/>
  <c r="F2095" i="1"/>
  <c r="F2091" i="1"/>
  <c r="F2087" i="1"/>
  <c r="F2083" i="1"/>
  <c r="F2079" i="1"/>
  <c r="F2075" i="1"/>
  <c r="F2071" i="1"/>
  <c r="F2067" i="1"/>
  <c r="F2063" i="1"/>
  <c r="F2059" i="1"/>
  <c r="F2055" i="1"/>
  <c r="F2051" i="1"/>
  <c r="F2047" i="1"/>
  <c r="F2043" i="1"/>
  <c r="F2039" i="1"/>
  <c r="F2035" i="1"/>
  <c r="F2031" i="1"/>
  <c r="F2027" i="1"/>
  <c r="F2023" i="1"/>
  <c r="F2019" i="1"/>
  <c r="F2015" i="1"/>
  <c r="F2011" i="1"/>
  <c r="F2007" i="1"/>
  <c r="F2003" i="1"/>
  <c r="F1999" i="1"/>
  <c r="F1995" i="1"/>
  <c r="F1991" i="1"/>
  <c r="F1987" i="1"/>
  <c r="F1983" i="1"/>
  <c r="F1979" i="1"/>
  <c r="F1975" i="1"/>
  <c r="F1971" i="1"/>
  <c r="F1967" i="1"/>
  <c r="F1963" i="1"/>
  <c r="F1959" i="1"/>
  <c r="F1955" i="1"/>
  <c r="F1951" i="1"/>
  <c r="F1947" i="1"/>
  <c r="F1943" i="1"/>
  <c r="F1939" i="1"/>
  <c r="F1935" i="1"/>
  <c r="F1931" i="1"/>
  <c r="F1927" i="1"/>
  <c r="F1923" i="1"/>
  <c r="F1919" i="1"/>
  <c r="F1915" i="1"/>
  <c r="F1911" i="1"/>
  <c r="F1907" i="1"/>
  <c r="F1903" i="1"/>
  <c r="F1899" i="1"/>
  <c r="F1895" i="1"/>
  <c r="F1891" i="1"/>
  <c r="F1887" i="1"/>
  <c r="F1883" i="1"/>
  <c r="F1879" i="1"/>
  <c r="F1875" i="1"/>
  <c r="F1871" i="1"/>
  <c r="F1867" i="1"/>
  <c r="F1863" i="1"/>
  <c r="F1859" i="1"/>
  <c r="F1855" i="1"/>
  <c r="F1851" i="1"/>
  <c r="F1847" i="1"/>
  <c r="F1843" i="1"/>
  <c r="F1839" i="1"/>
  <c r="F1835" i="1"/>
  <c r="F1831" i="1"/>
  <c r="F1827" i="1"/>
  <c r="F1823" i="1"/>
  <c r="F1819" i="1"/>
  <c r="F1815" i="1"/>
  <c r="F1811" i="1"/>
  <c r="F1807" i="1"/>
  <c r="F1803" i="1"/>
  <c r="F1799" i="1"/>
  <c r="F1795" i="1"/>
  <c r="F2175" i="1"/>
  <c r="F2159" i="1"/>
  <c r="F2143" i="1"/>
  <c r="F2127" i="1"/>
  <c r="F2119" i="1"/>
  <c r="F2111" i="1"/>
  <c r="F2106" i="1"/>
  <c r="F2102" i="1"/>
  <c r="F2098" i="1"/>
  <c r="F2094" i="1"/>
  <c r="F2090" i="1"/>
  <c r="F2086" i="1"/>
  <c r="F2082" i="1"/>
  <c r="F2078" i="1"/>
  <c r="F2074" i="1"/>
  <c r="F2070" i="1"/>
  <c r="F2066" i="1"/>
  <c r="F2062" i="1"/>
  <c r="F2058" i="1"/>
  <c r="F2054" i="1"/>
  <c r="F2050" i="1"/>
  <c r="F2046" i="1"/>
  <c r="F2042" i="1"/>
  <c r="F2038" i="1"/>
  <c r="F2034" i="1"/>
  <c r="F2030" i="1"/>
  <c r="F2026" i="1"/>
  <c r="F2022" i="1"/>
  <c r="F2018" i="1"/>
  <c r="F2014" i="1"/>
  <c r="F2010" i="1"/>
  <c r="F2006" i="1"/>
  <c r="F2002" i="1"/>
  <c r="F1998" i="1"/>
  <c r="F1994" i="1"/>
  <c r="F1990" i="1"/>
  <c r="F1986" i="1"/>
  <c r="F1982" i="1"/>
  <c r="F1978" i="1"/>
  <c r="F1974" i="1"/>
  <c r="F1970" i="1"/>
  <c r="F1966" i="1"/>
  <c r="F1962" i="1"/>
  <c r="F1958" i="1"/>
  <c r="F1954" i="1"/>
  <c r="F1950" i="1"/>
  <c r="F1946" i="1"/>
  <c r="F1942" i="1"/>
  <c r="F1938" i="1"/>
  <c r="F1934" i="1"/>
  <c r="F1930" i="1"/>
  <c r="F1926" i="1"/>
  <c r="F1922" i="1"/>
  <c r="F1918" i="1"/>
  <c r="F1914" i="1"/>
  <c r="F1910" i="1"/>
  <c r="F1906" i="1"/>
  <c r="F1902" i="1"/>
  <c r="F1898" i="1"/>
  <c r="F1894" i="1"/>
  <c r="F1890" i="1"/>
  <c r="F1886" i="1"/>
  <c r="F1882" i="1"/>
  <c r="F1878" i="1"/>
  <c r="F1874" i="1"/>
  <c r="F1870" i="1"/>
  <c r="F1866" i="1"/>
  <c r="F1862" i="1"/>
  <c r="F1858" i="1"/>
  <c r="F1854" i="1"/>
  <c r="F1850" i="1"/>
  <c r="F1846" i="1"/>
  <c r="F1842" i="1"/>
  <c r="F1838" i="1"/>
  <c r="F1834" i="1"/>
  <c r="F1830" i="1"/>
  <c r="F1826" i="1"/>
  <c r="F1822" i="1"/>
  <c r="F1818" i="1"/>
  <c r="F1814" i="1"/>
  <c r="F1810" i="1"/>
  <c r="F1806" i="1"/>
  <c r="F1802" i="1"/>
  <c r="F1798" i="1"/>
  <c r="F1794" i="1"/>
  <c r="F1792" i="1"/>
  <c r="F1787" i="1"/>
  <c r="F1783" i="1"/>
  <c r="F1779" i="1"/>
  <c r="F1775" i="1"/>
  <c r="F1771" i="1"/>
  <c r="F1767" i="1"/>
  <c r="F1763" i="1"/>
  <c r="F1759" i="1"/>
  <c r="F1755" i="1"/>
  <c r="F1751" i="1"/>
  <c r="F1747" i="1"/>
  <c r="F1743" i="1"/>
  <c r="F1739" i="1"/>
  <c r="F1735" i="1"/>
  <c r="F1731" i="1"/>
  <c r="F1727" i="1"/>
  <c r="F1723" i="1"/>
  <c r="F1719" i="1"/>
  <c r="F1715" i="1"/>
  <c r="F1711" i="1"/>
  <c r="F1707" i="1"/>
  <c r="F1703" i="1"/>
  <c r="F1699" i="1"/>
  <c r="F1695" i="1"/>
  <c r="F1691" i="1"/>
  <c r="F1687" i="1"/>
  <c r="F1683" i="1"/>
  <c r="F1679" i="1"/>
  <c r="F1675" i="1"/>
  <c r="F1671" i="1"/>
  <c r="F1667" i="1"/>
  <c r="F1663" i="1"/>
  <c r="F1659" i="1"/>
  <c r="F1655" i="1"/>
  <c r="F1651" i="1"/>
  <c r="F1647" i="1"/>
  <c r="F1643" i="1"/>
  <c r="F1639" i="1"/>
  <c r="F1635" i="1"/>
  <c r="F1631" i="1"/>
  <c r="F1627" i="1"/>
  <c r="F1623" i="1"/>
  <c r="F1619" i="1"/>
  <c r="F1615" i="1"/>
  <c r="F1611" i="1"/>
  <c r="F1607" i="1"/>
  <c r="F1603" i="1"/>
  <c r="F1599" i="1"/>
  <c r="F1595" i="1"/>
  <c r="F1591" i="1"/>
  <c r="F1587" i="1"/>
  <c r="F1583" i="1"/>
  <c r="F1579" i="1"/>
  <c r="F1575" i="1"/>
  <c r="F1571" i="1"/>
  <c r="F1567" i="1"/>
  <c r="F1563" i="1"/>
  <c r="F1559" i="1"/>
  <c r="F1555" i="1"/>
  <c r="F1551" i="1"/>
  <c r="F1547" i="1"/>
  <c r="F1543" i="1"/>
  <c r="F1539" i="1"/>
  <c r="F1535" i="1"/>
  <c r="F1531" i="1"/>
  <c r="F1527" i="1"/>
  <c r="F1523" i="1"/>
  <c r="F1519" i="1"/>
  <c r="F1515" i="1"/>
  <c r="F1511" i="1"/>
  <c r="F1507" i="1"/>
  <c r="F1503" i="1"/>
  <c r="F1499" i="1"/>
  <c r="F1495" i="1"/>
  <c r="F1491" i="1"/>
  <c r="F1487" i="1"/>
  <c r="F1483" i="1"/>
  <c r="F1479" i="1"/>
  <c r="F1791" i="1"/>
  <c r="F1786" i="1"/>
  <c r="F1782" i="1"/>
  <c r="F1778" i="1"/>
  <c r="F1774" i="1"/>
  <c r="F1770" i="1"/>
  <c r="F1766" i="1"/>
  <c r="F1762" i="1"/>
  <c r="F1758" i="1"/>
  <c r="F1754" i="1"/>
  <c r="F1750" i="1"/>
  <c r="F1746" i="1"/>
  <c r="F1742" i="1"/>
  <c r="F1738" i="1"/>
  <c r="F1734" i="1"/>
  <c r="F1730" i="1"/>
  <c r="F1726" i="1"/>
  <c r="F1722" i="1"/>
  <c r="F1718" i="1"/>
  <c r="F1714" i="1"/>
  <c r="F1710" i="1"/>
  <c r="F1706" i="1"/>
  <c r="F1702" i="1"/>
  <c r="F1698" i="1"/>
  <c r="F1694" i="1"/>
  <c r="F1690" i="1"/>
  <c r="F1686" i="1"/>
  <c r="F1682" i="1"/>
  <c r="F1678" i="1"/>
  <c r="F1674" i="1"/>
  <c r="F1670" i="1"/>
  <c r="F1666" i="1"/>
  <c r="F1662" i="1"/>
  <c r="F1658" i="1"/>
  <c r="F1654" i="1"/>
  <c r="F1650" i="1"/>
  <c r="F1646" i="1"/>
  <c r="F1642" i="1"/>
  <c r="F1638" i="1"/>
  <c r="F1634" i="1"/>
  <c r="F1630" i="1"/>
  <c r="F1626" i="1"/>
  <c r="F1622" i="1"/>
  <c r="F1618" i="1"/>
  <c r="F1614" i="1"/>
  <c r="F1610" i="1"/>
  <c r="F1606" i="1"/>
  <c r="F1602" i="1"/>
  <c r="F1598" i="1"/>
  <c r="F1594" i="1"/>
  <c r="F1590" i="1"/>
  <c r="F1586" i="1"/>
  <c r="F1582" i="1"/>
  <c r="F1578" i="1"/>
  <c r="F1574" i="1"/>
  <c r="F1570" i="1"/>
  <c r="F1566" i="1"/>
  <c r="F1562" i="1"/>
  <c r="F1558" i="1"/>
  <c r="F1554" i="1"/>
  <c r="F1550" i="1"/>
  <c r="F1546" i="1"/>
  <c r="F1542" i="1"/>
  <c r="F1538" i="1"/>
  <c r="F1534" i="1"/>
  <c r="F1530" i="1"/>
  <c r="F1526" i="1"/>
  <c r="F1522" i="1"/>
  <c r="F1518" i="1"/>
  <c r="F1514" i="1"/>
  <c r="F1510" i="1"/>
  <c r="F1506" i="1"/>
  <c r="F1502" i="1"/>
  <c r="F1498" i="1"/>
  <c r="F1494" i="1"/>
  <c r="F1490" i="1"/>
  <c r="F1486" i="1"/>
  <c r="F1482" i="1"/>
  <c r="F1478" i="1"/>
  <c r="F1474" i="1"/>
  <c r="F1470" i="1"/>
  <c r="F1466" i="1"/>
  <c r="F1462" i="1"/>
  <c r="F1458" i="1"/>
  <c r="F1454" i="1"/>
  <c r="F1790" i="1"/>
  <c r="F1785" i="1"/>
  <c r="F1781" i="1"/>
  <c r="F1777" i="1"/>
  <c r="F1773" i="1"/>
  <c r="F1769" i="1"/>
  <c r="F1765" i="1"/>
  <c r="F1761" i="1"/>
  <c r="F1757" i="1"/>
  <c r="F1753" i="1"/>
  <c r="F1749" i="1"/>
  <c r="F1745" i="1"/>
  <c r="F1741" i="1"/>
  <c r="F1737" i="1"/>
  <c r="F1733" i="1"/>
  <c r="F1729" i="1"/>
  <c r="F1725" i="1"/>
  <c r="F1721" i="1"/>
  <c r="F1717" i="1"/>
  <c r="F1713" i="1"/>
  <c r="F1709" i="1"/>
  <c r="F1705" i="1"/>
  <c r="F1701" i="1"/>
  <c r="F1697" i="1"/>
  <c r="F1693" i="1"/>
  <c r="F1689" i="1"/>
  <c r="F1685" i="1"/>
  <c r="F1681" i="1"/>
  <c r="F1677" i="1"/>
  <c r="F1673" i="1"/>
  <c r="F1669" i="1"/>
  <c r="F1665" i="1"/>
  <c r="F1661" i="1"/>
  <c r="F1657" i="1"/>
  <c r="F1653" i="1"/>
  <c r="F1649" i="1"/>
  <c r="F1645" i="1"/>
  <c r="F1641" i="1"/>
  <c r="F1637" i="1"/>
  <c r="F1633" i="1"/>
  <c r="F1629" i="1"/>
  <c r="F1625" i="1"/>
  <c r="F1621" i="1"/>
  <c r="F1617" i="1"/>
  <c r="F1613" i="1"/>
  <c r="F1609" i="1"/>
  <c r="F1605" i="1"/>
  <c r="F1601" i="1"/>
  <c r="F1597" i="1"/>
  <c r="F1593" i="1"/>
  <c r="F1589" i="1"/>
  <c r="F1585" i="1"/>
  <c r="F1581" i="1"/>
  <c r="F1577" i="1"/>
  <c r="F1573" i="1"/>
  <c r="F1569" i="1"/>
  <c r="F1565" i="1"/>
  <c r="F1561" i="1"/>
  <c r="F1557" i="1"/>
  <c r="F1553" i="1"/>
  <c r="F1549" i="1"/>
  <c r="F1545" i="1"/>
  <c r="F1541" i="1"/>
  <c r="F1537" i="1"/>
  <c r="F1533" i="1"/>
  <c r="F1529" i="1"/>
  <c r="F1525" i="1"/>
  <c r="F1521" i="1"/>
  <c r="F1517" i="1"/>
  <c r="F1513" i="1"/>
  <c r="F1509" i="1"/>
  <c r="F1505" i="1"/>
  <c r="F1501" i="1"/>
  <c r="F1497" i="1"/>
  <c r="F1493" i="1"/>
  <c r="F1489" i="1"/>
  <c r="F1485" i="1"/>
  <c r="F1481" i="1"/>
  <c r="F1477" i="1"/>
  <c r="F1473" i="1"/>
  <c r="F1469" i="1"/>
  <c r="F1465" i="1"/>
  <c r="F1461" i="1"/>
  <c r="F1457" i="1"/>
  <c r="F1453" i="1"/>
  <c r="F1788" i="1"/>
  <c r="F1784" i="1"/>
  <c r="F1780" i="1"/>
  <c r="F1776" i="1"/>
  <c r="F1772" i="1"/>
  <c r="F1768" i="1"/>
  <c r="F1764" i="1"/>
  <c r="F1760" i="1"/>
  <c r="F1756" i="1"/>
  <c r="F1752" i="1"/>
  <c r="F1748" i="1"/>
  <c r="F1744" i="1"/>
  <c r="F1740" i="1"/>
  <c r="F1736" i="1"/>
  <c r="F1732" i="1"/>
  <c r="F1728" i="1"/>
  <c r="F1724" i="1"/>
  <c r="F1720" i="1"/>
  <c r="F1716" i="1"/>
  <c r="F1712" i="1"/>
  <c r="F1708" i="1"/>
  <c r="F1704" i="1"/>
  <c r="F1700" i="1"/>
  <c r="F1696" i="1"/>
  <c r="F1692" i="1"/>
  <c r="F1688" i="1"/>
  <c r="F1684" i="1"/>
  <c r="F1680" i="1"/>
  <c r="F1676" i="1"/>
  <c r="F1672" i="1"/>
  <c r="F1668" i="1"/>
  <c r="F1664" i="1"/>
  <c r="F1660" i="1"/>
  <c r="F1656" i="1"/>
  <c r="F1652" i="1"/>
  <c r="F1648" i="1"/>
  <c r="F1644" i="1"/>
  <c r="F1640" i="1"/>
  <c r="F1636" i="1"/>
  <c r="F1632" i="1"/>
  <c r="F1628" i="1"/>
  <c r="F1624" i="1"/>
  <c r="F1620" i="1"/>
  <c r="F1616" i="1"/>
  <c r="F1612" i="1"/>
  <c r="F1608" i="1"/>
  <c r="F1604" i="1"/>
  <c r="F1600" i="1"/>
  <c r="F1596" i="1"/>
  <c r="F1592" i="1"/>
  <c r="F1588" i="1"/>
  <c r="F1584" i="1"/>
  <c r="F1580" i="1"/>
  <c r="F1576" i="1"/>
  <c r="F1572" i="1"/>
  <c r="F1568" i="1"/>
  <c r="F1564" i="1"/>
  <c r="F1560" i="1"/>
  <c r="F1556" i="1"/>
  <c r="F1552" i="1"/>
  <c r="F1548" i="1"/>
  <c r="F1544" i="1"/>
  <c r="F1540" i="1"/>
  <c r="F1536" i="1"/>
  <c r="F1532" i="1"/>
  <c r="F1528" i="1"/>
  <c r="F1524" i="1"/>
  <c r="F1520" i="1"/>
  <c r="F1516" i="1"/>
  <c r="F1512" i="1"/>
  <c r="F1508" i="1"/>
  <c r="F1504" i="1"/>
  <c r="F1500" i="1"/>
  <c r="F1496" i="1"/>
  <c r="F1492" i="1"/>
  <c r="F1488" i="1"/>
  <c r="F1484" i="1"/>
  <c r="F1480" i="1"/>
  <c r="F1476" i="1"/>
  <c r="F1472" i="1"/>
  <c r="F1468" i="1"/>
  <c r="F1464" i="1"/>
  <c r="F1460" i="1"/>
  <c r="F1475" i="1"/>
  <c r="F1459" i="1"/>
  <c r="F1451" i="1"/>
  <c r="F1447" i="1"/>
  <c r="F1443" i="1"/>
  <c r="F1439" i="1"/>
  <c r="F1435" i="1"/>
  <c r="F1431" i="1"/>
  <c r="F1427" i="1"/>
  <c r="F1423" i="1"/>
  <c r="F1419" i="1"/>
  <c r="F1415" i="1"/>
  <c r="F1411" i="1"/>
  <c r="F1407" i="1"/>
  <c r="F1403" i="1"/>
  <c r="F1399" i="1"/>
  <c r="F1395" i="1"/>
  <c r="F1391" i="1"/>
  <c r="F1387" i="1"/>
  <c r="F1383" i="1"/>
  <c r="F1471" i="1"/>
  <c r="F1456" i="1"/>
  <c r="F1450" i="1"/>
  <c r="F1446" i="1"/>
  <c r="F1442" i="1"/>
  <c r="F1438" i="1"/>
  <c r="F1434" i="1"/>
  <c r="F1430" i="1"/>
  <c r="F1426" i="1"/>
  <c r="F1422" i="1"/>
  <c r="F1418" i="1"/>
  <c r="F1414" i="1"/>
  <c r="F1410" i="1"/>
  <c r="F1406" i="1"/>
  <c r="F1402" i="1"/>
  <c r="F1398" i="1"/>
  <c r="F1394" i="1"/>
  <c r="F1390" i="1"/>
  <c r="F1386" i="1"/>
  <c r="F1382" i="1"/>
  <c r="F1467" i="1"/>
  <c r="F1455" i="1"/>
  <c r="F1449" i="1"/>
  <c r="F1445" i="1"/>
  <c r="F1441" i="1"/>
  <c r="F1437" i="1"/>
  <c r="F1433" i="1"/>
  <c r="F1429" i="1"/>
  <c r="F1425" i="1"/>
  <c r="F1421" i="1"/>
  <c r="F1417" i="1"/>
  <c r="F1413" i="1"/>
  <c r="F1409" i="1"/>
  <c r="F1405" i="1"/>
  <c r="F1401" i="1"/>
  <c r="F1397" i="1"/>
  <c r="F1393" i="1"/>
  <c r="F1389" i="1"/>
  <c r="F1385" i="1"/>
  <c r="F1381" i="1"/>
  <c r="F1463" i="1"/>
  <c r="F1452" i="1"/>
  <c r="F1448" i="1"/>
  <c r="F1444" i="1"/>
  <c r="F1440" i="1"/>
  <c r="F1436" i="1"/>
  <c r="F1432" i="1"/>
  <c r="F1428" i="1"/>
  <c r="F1424" i="1"/>
  <c r="F1420" i="1"/>
  <c r="F1416" i="1"/>
  <c r="F1412" i="1"/>
  <c r="F1408" i="1"/>
  <c r="F1404" i="1"/>
  <c r="F1400" i="1"/>
  <c r="F1396" i="1"/>
  <c r="F1392" i="1"/>
  <c r="F1388" i="1"/>
  <c r="F1384" i="1"/>
  <c r="F1380" i="1"/>
  <c r="E101" i="1"/>
  <c r="E100" i="1"/>
  <c r="E104" i="1"/>
  <c r="E105" i="1" s="1"/>
  <c r="E103" i="1"/>
  <c r="E102" i="1"/>
  <c r="I1316" i="1"/>
  <c r="J1539" i="1"/>
  <c r="J1538" i="1"/>
  <c r="I1539" i="1"/>
  <c r="I1541" i="1"/>
  <c r="I71" i="1"/>
  <c r="I72" i="1" s="1"/>
  <c r="H90" i="1"/>
  <c r="I69" i="1"/>
  <c r="I67" i="1"/>
  <c r="I68" i="1"/>
  <c r="I1540" i="1" s="1"/>
  <c r="A110" i="1"/>
  <c r="B109" i="1"/>
  <c r="R25" i="1"/>
  <c r="R24" i="1"/>
  <c r="G683" i="1" l="1"/>
  <c r="G667" i="1"/>
  <c r="G651" i="1"/>
  <c r="G635" i="1"/>
  <c r="G58" i="1"/>
  <c r="G59" i="1" s="1"/>
  <c r="G62" i="1"/>
  <c r="G63" i="1" s="1"/>
  <c r="G671" i="1"/>
  <c r="G647" i="1"/>
  <c r="G627" i="1"/>
  <c r="G611" i="1"/>
  <c r="G678" i="1"/>
  <c r="G662" i="1"/>
  <c r="G646" i="1"/>
  <c r="G630" i="1"/>
  <c r="G614" i="1"/>
  <c r="G681" i="1"/>
  <c r="G665" i="1"/>
  <c r="G649" i="1"/>
  <c r="G633" i="1"/>
  <c r="G617" i="1"/>
  <c r="G660" i="1"/>
  <c r="G672" i="1"/>
  <c r="G608" i="1"/>
  <c r="G636" i="1"/>
  <c r="G664" i="1"/>
  <c r="G687" i="1"/>
  <c r="G663" i="1"/>
  <c r="G643" i="1"/>
  <c r="G623" i="1"/>
  <c r="G607" i="1"/>
  <c r="G674" i="1"/>
  <c r="G658" i="1"/>
  <c r="G642" i="1"/>
  <c r="G626" i="1"/>
  <c r="G610" i="1"/>
  <c r="G677" i="1"/>
  <c r="G661" i="1"/>
  <c r="G645" i="1"/>
  <c r="G629" i="1"/>
  <c r="G613" i="1"/>
  <c r="G644" i="1"/>
  <c r="G656" i="1"/>
  <c r="G684" i="1"/>
  <c r="G620" i="1"/>
  <c r="G648" i="1"/>
  <c r="G60" i="1"/>
  <c r="G61" i="1" s="1"/>
  <c r="G679" i="1"/>
  <c r="G659" i="1"/>
  <c r="G639" i="1"/>
  <c r="G619" i="1"/>
  <c r="G603" i="1"/>
  <c r="G686" i="1"/>
  <c r="G670" i="1"/>
  <c r="G654" i="1"/>
  <c r="G638" i="1"/>
  <c r="G622" i="1"/>
  <c r="G606" i="1"/>
  <c r="G689" i="1"/>
  <c r="G673" i="1"/>
  <c r="G657" i="1"/>
  <c r="G641" i="1"/>
  <c r="G625" i="1"/>
  <c r="G609" i="1"/>
  <c r="G628" i="1"/>
  <c r="G640" i="1"/>
  <c r="G668" i="1"/>
  <c r="G604" i="1"/>
  <c r="G632" i="1"/>
  <c r="G675" i="1"/>
  <c r="G655" i="1"/>
  <c r="G631" i="1"/>
  <c r="G615" i="1"/>
  <c r="G682" i="1"/>
  <c r="G666" i="1"/>
  <c r="G650" i="1"/>
  <c r="G634" i="1"/>
  <c r="G618" i="1"/>
  <c r="G602" i="1"/>
  <c r="G685" i="1"/>
  <c r="G669" i="1"/>
  <c r="G653" i="1"/>
  <c r="G637" i="1"/>
  <c r="G621" i="1"/>
  <c r="G605" i="1"/>
  <c r="G676" i="1"/>
  <c r="G612" i="1"/>
  <c r="G688" i="1"/>
  <c r="G624" i="1"/>
  <c r="G652" i="1"/>
  <c r="G680" i="1"/>
  <c r="G616" i="1"/>
  <c r="G52" i="1"/>
  <c r="G53" i="1" s="1"/>
  <c r="G56" i="1"/>
  <c r="G57" i="1" s="1"/>
  <c r="G54" i="1"/>
  <c r="G55" i="1" s="1"/>
  <c r="G751" i="1"/>
  <c r="G752" i="1"/>
  <c r="G735" i="1"/>
  <c r="G719" i="1"/>
  <c r="G703" i="1"/>
  <c r="G738" i="1"/>
  <c r="G722" i="1"/>
  <c r="G706" i="1"/>
  <c r="G690" i="1"/>
  <c r="G737" i="1"/>
  <c r="G721" i="1"/>
  <c r="G705" i="1"/>
  <c r="G724" i="1"/>
  <c r="G732" i="1"/>
  <c r="G712" i="1"/>
  <c r="G747" i="1"/>
  <c r="G731" i="1"/>
  <c r="G715" i="1"/>
  <c r="G699" i="1"/>
  <c r="G750" i="1"/>
  <c r="G734" i="1"/>
  <c r="G718" i="1"/>
  <c r="G702" i="1"/>
  <c r="G749" i="1"/>
  <c r="G733" i="1"/>
  <c r="G717" i="1"/>
  <c r="G701" i="1"/>
  <c r="G708" i="1"/>
  <c r="G736" i="1"/>
  <c r="G716" i="1"/>
  <c r="G696" i="1"/>
  <c r="G743" i="1"/>
  <c r="G727" i="1"/>
  <c r="G711" i="1"/>
  <c r="G695" i="1"/>
  <c r="G746" i="1"/>
  <c r="G730" i="1"/>
  <c r="G714" i="1"/>
  <c r="G698" i="1"/>
  <c r="G745" i="1"/>
  <c r="G729" i="1"/>
  <c r="G713" i="1"/>
  <c r="G697" i="1"/>
  <c r="G692" i="1"/>
  <c r="G720" i="1"/>
  <c r="G700" i="1"/>
  <c r="G744" i="1"/>
  <c r="G739" i="1"/>
  <c r="G723" i="1"/>
  <c r="G707" i="1"/>
  <c r="G691" i="1"/>
  <c r="G742" i="1"/>
  <c r="G726" i="1"/>
  <c r="G710" i="1"/>
  <c r="G694" i="1"/>
  <c r="G741" i="1"/>
  <c r="G725" i="1"/>
  <c r="G709" i="1"/>
  <c r="G693" i="1"/>
  <c r="G740" i="1"/>
  <c r="G704" i="1"/>
  <c r="G748" i="1"/>
  <c r="G728" i="1"/>
  <c r="G2764" i="1"/>
  <c r="G2760" i="1"/>
  <c r="G2756" i="1"/>
  <c r="G2752" i="1"/>
  <c r="G2748" i="1"/>
  <c r="G2744" i="1"/>
  <c r="G2740" i="1"/>
  <c r="G2736" i="1"/>
  <c r="G2732" i="1"/>
  <c r="G2728" i="1"/>
  <c r="G2724" i="1"/>
  <c r="G2720" i="1"/>
  <c r="G2716" i="1"/>
  <c r="G2712" i="1"/>
  <c r="G2708" i="1"/>
  <c r="G2704" i="1"/>
  <c r="G2700" i="1"/>
  <c r="G2696" i="1"/>
  <c r="G2692" i="1"/>
  <c r="G2688" i="1"/>
  <c r="G2684" i="1"/>
  <c r="G2680" i="1"/>
  <c r="G2676" i="1"/>
  <c r="G2672" i="1"/>
  <c r="G2668" i="1"/>
  <c r="G2664" i="1"/>
  <c r="G2660" i="1"/>
  <c r="G2656" i="1"/>
  <c r="G2652" i="1"/>
  <c r="G2648" i="1"/>
  <c r="G2644" i="1"/>
  <c r="G2640" i="1"/>
  <c r="G2636" i="1"/>
  <c r="G2632" i="1"/>
  <c r="G2628" i="1"/>
  <c r="G2624" i="1"/>
  <c r="G2620" i="1"/>
  <c r="G2616" i="1"/>
  <c r="G2612" i="1"/>
  <c r="G2608" i="1"/>
  <c r="G2604" i="1"/>
  <c r="G2600" i="1"/>
  <c r="G2596" i="1"/>
  <c r="G2592" i="1"/>
  <c r="G2588" i="1"/>
  <c r="G2584" i="1"/>
  <c r="G2580" i="1"/>
  <c r="G2576" i="1"/>
  <c r="G2572" i="1"/>
  <c r="G2568" i="1"/>
  <c r="G2564" i="1"/>
  <c r="G2560" i="1"/>
  <c r="G2556" i="1"/>
  <c r="G2552" i="1"/>
  <c r="G2548" i="1"/>
  <c r="G2544" i="1"/>
  <c r="G2540" i="1"/>
  <c r="G2536" i="1"/>
  <c r="G2532" i="1"/>
  <c r="G2528" i="1"/>
  <c r="G2524" i="1"/>
  <c r="G2520" i="1"/>
  <c r="G2516" i="1"/>
  <c r="G2512" i="1"/>
  <c r="G2508" i="1"/>
  <c r="G2504" i="1"/>
  <c r="G2500" i="1"/>
  <c r="G2496" i="1"/>
  <c r="G2492" i="1"/>
  <c r="G2488" i="1"/>
  <c r="G2484" i="1"/>
  <c r="G2480" i="1"/>
  <c r="G2476" i="1"/>
  <c r="G2472" i="1"/>
  <c r="G2468" i="1"/>
  <c r="G2464" i="1"/>
  <c r="G2460" i="1"/>
  <c r="G2456" i="1"/>
  <c r="G2452" i="1"/>
  <c r="G2448" i="1"/>
  <c r="G2444" i="1"/>
  <c r="G2440" i="1"/>
  <c r="G2436" i="1"/>
  <c r="G2432" i="1"/>
  <c r="G2428" i="1"/>
  <c r="G2424" i="1"/>
  <c r="G2420" i="1"/>
  <c r="G2416" i="1"/>
  <c r="G2412" i="1"/>
  <c r="G2408" i="1"/>
  <c r="G2404" i="1"/>
  <c r="G2400" i="1"/>
  <c r="G2396" i="1"/>
  <c r="G2392" i="1"/>
  <c r="G2388" i="1"/>
  <c r="G2384" i="1"/>
  <c r="G2380" i="1"/>
  <c r="G2376" i="1"/>
  <c r="G2372" i="1"/>
  <c r="G2368" i="1"/>
  <c r="G2364" i="1"/>
  <c r="G2360" i="1"/>
  <c r="G2356" i="1"/>
  <c r="G2352" i="1"/>
  <c r="G2348" i="1"/>
  <c r="G2344" i="1"/>
  <c r="G2340" i="1"/>
  <c r="G2336" i="1"/>
  <c r="G2332" i="1"/>
  <c r="G2328" i="1"/>
  <c r="G2324" i="1"/>
  <c r="G2320" i="1"/>
  <c r="G2316" i="1"/>
  <c r="G2312" i="1"/>
  <c r="G2308" i="1"/>
  <c r="G2304" i="1"/>
  <c r="G2300" i="1"/>
  <c r="G2296" i="1"/>
  <c r="G2292" i="1"/>
  <c r="G2288" i="1"/>
  <c r="G2284" i="1"/>
  <c r="G2280" i="1"/>
  <c r="G2276" i="1"/>
  <c r="G2272" i="1"/>
  <c r="G2268" i="1"/>
  <c r="G2264" i="1"/>
  <c r="G2260" i="1"/>
  <c r="G2256" i="1"/>
  <c r="G2252" i="1"/>
  <c r="G2248" i="1"/>
  <c r="G2244" i="1"/>
  <c r="G2240" i="1"/>
  <c r="G2236" i="1"/>
  <c r="G2232" i="1"/>
  <c r="G2228" i="1"/>
  <c r="G2224" i="1"/>
  <c r="G2220" i="1"/>
  <c r="G2216" i="1"/>
  <c r="G2212" i="1"/>
  <c r="G2208" i="1"/>
  <c r="G2204" i="1"/>
  <c r="G2200" i="1"/>
  <c r="G2196" i="1"/>
  <c r="G2192" i="1"/>
  <c r="G2188" i="1"/>
  <c r="G2184" i="1"/>
  <c r="G2180" i="1"/>
  <c r="G2176" i="1"/>
  <c r="G2172" i="1"/>
  <c r="G2168" i="1"/>
  <c r="G2164" i="1"/>
  <c r="G2160" i="1"/>
  <c r="G2156" i="1"/>
  <c r="G2152" i="1"/>
  <c r="G2148" i="1"/>
  <c r="G2144" i="1"/>
  <c r="G2140" i="1"/>
  <c r="G2136" i="1"/>
  <c r="G2132" i="1"/>
  <c r="G2128" i="1"/>
  <c r="G2124" i="1"/>
  <c r="G2120" i="1"/>
  <c r="G2116" i="1"/>
  <c r="G2112" i="1"/>
  <c r="G2108" i="1"/>
  <c r="G2104" i="1"/>
  <c r="G2100" i="1"/>
  <c r="G2763" i="1"/>
  <c r="G2759" i="1"/>
  <c r="G2755" i="1"/>
  <c r="G2751" i="1"/>
  <c r="G2747" i="1"/>
  <c r="G2743" i="1"/>
  <c r="G2739" i="1"/>
  <c r="G2735" i="1"/>
  <c r="G2731" i="1"/>
  <c r="G2727" i="1"/>
  <c r="G2723" i="1"/>
  <c r="G2719" i="1"/>
  <c r="G2715" i="1"/>
  <c r="G2711" i="1"/>
  <c r="G2707" i="1"/>
  <c r="G2703" i="1"/>
  <c r="G2699" i="1"/>
  <c r="G2695" i="1"/>
  <c r="G2691" i="1"/>
  <c r="G2687" i="1"/>
  <c r="G2683" i="1"/>
  <c r="G2679" i="1"/>
  <c r="G2675" i="1"/>
  <c r="G2671" i="1"/>
  <c r="G2667" i="1"/>
  <c r="G2663" i="1"/>
  <c r="G2659" i="1"/>
  <c r="G2655" i="1"/>
  <c r="G2651" i="1"/>
  <c r="G2647" i="1"/>
  <c r="G2643" i="1"/>
  <c r="G2639" i="1"/>
  <c r="G2635" i="1"/>
  <c r="G2631" i="1"/>
  <c r="G2627" i="1"/>
  <c r="G2623" i="1"/>
  <c r="G2619" i="1"/>
  <c r="G2615" i="1"/>
  <c r="G2611" i="1"/>
  <c r="G2607" i="1"/>
  <c r="G2603" i="1"/>
  <c r="G2599" i="1"/>
  <c r="G2595" i="1"/>
  <c r="G2591" i="1"/>
  <c r="G2587" i="1"/>
  <c r="G2583" i="1"/>
  <c r="G2579" i="1"/>
  <c r="G2575" i="1"/>
  <c r="G2571" i="1"/>
  <c r="G2567" i="1"/>
  <c r="G2563" i="1"/>
  <c r="G2559" i="1"/>
  <c r="G2555" i="1"/>
  <c r="G2551" i="1"/>
  <c r="G2547" i="1"/>
  <c r="G2543" i="1"/>
  <c r="G2539" i="1"/>
  <c r="G2535" i="1"/>
  <c r="G2531" i="1"/>
  <c r="G2527" i="1"/>
  <c r="G2523" i="1"/>
  <c r="G2519" i="1"/>
  <c r="G2515" i="1"/>
  <c r="G2511" i="1"/>
  <c r="G2507" i="1"/>
  <c r="G2503" i="1"/>
  <c r="G2499" i="1"/>
  <c r="G2495" i="1"/>
  <c r="G2491" i="1"/>
  <c r="G2487" i="1"/>
  <c r="G2483" i="1"/>
  <c r="G2479" i="1"/>
  <c r="G2475" i="1"/>
  <c r="G2471" i="1"/>
  <c r="G2467" i="1"/>
  <c r="G2463" i="1"/>
  <c r="G2459" i="1"/>
  <c r="G2455" i="1"/>
  <c r="G2451" i="1"/>
  <c r="G2447" i="1"/>
  <c r="G2443" i="1"/>
  <c r="G2439" i="1"/>
  <c r="G2435" i="1"/>
  <c r="G2431" i="1"/>
  <c r="G2427" i="1"/>
  <c r="G2423" i="1"/>
  <c r="G2419" i="1"/>
  <c r="G2415" i="1"/>
  <c r="G2411" i="1"/>
  <c r="G2407" i="1"/>
  <c r="G2403" i="1"/>
  <c r="G2399" i="1"/>
  <c r="G2395" i="1"/>
  <c r="G2391" i="1"/>
  <c r="G2387" i="1"/>
  <c r="G2383" i="1"/>
  <c r="G2379" i="1"/>
  <c r="G2375" i="1"/>
  <c r="G2371" i="1"/>
  <c r="G2367" i="1"/>
  <c r="G2363" i="1"/>
  <c r="G2359" i="1"/>
  <c r="G2355" i="1"/>
  <c r="G2351" i="1"/>
  <c r="G2347" i="1"/>
  <c r="G2343" i="1"/>
  <c r="G2339" i="1"/>
  <c r="G2335" i="1"/>
  <c r="G2331" i="1"/>
  <c r="G2327" i="1"/>
  <c r="G2323" i="1"/>
  <c r="G2319" i="1"/>
  <c r="G2315" i="1"/>
  <c r="G2311" i="1"/>
  <c r="G2307" i="1"/>
  <c r="G2303" i="1"/>
  <c r="G2299" i="1"/>
  <c r="G2295" i="1"/>
  <c r="G2291" i="1"/>
  <c r="G2287" i="1"/>
  <c r="G2283" i="1"/>
  <c r="G2279" i="1"/>
  <c r="G2275" i="1"/>
  <c r="G2271" i="1"/>
  <c r="G2267" i="1"/>
  <c r="G2263" i="1"/>
  <c r="G2259" i="1"/>
  <c r="G2255" i="1"/>
  <c r="G2251" i="1"/>
  <c r="G2247" i="1"/>
  <c r="G2243" i="1"/>
  <c r="G2239" i="1"/>
  <c r="G2235" i="1"/>
  <c r="G2231" i="1"/>
  <c r="G2227" i="1"/>
  <c r="G2223" i="1"/>
  <c r="G2219" i="1"/>
  <c r="G2215" i="1"/>
  <c r="G2211" i="1"/>
  <c r="G2207" i="1"/>
  <c r="G2203" i="1"/>
  <c r="G2199" i="1"/>
  <c r="G2195" i="1"/>
  <c r="G2191" i="1"/>
  <c r="G2187" i="1"/>
  <c r="G2183" i="1"/>
  <c r="G2179" i="1"/>
  <c r="G2175" i="1"/>
  <c r="G2171" i="1"/>
  <c r="G2167" i="1"/>
  <c r="G2163" i="1"/>
  <c r="G2159" i="1"/>
  <c r="G2155" i="1"/>
  <c r="G2151" i="1"/>
  <c r="G2147" i="1"/>
  <c r="G2143" i="1"/>
  <c r="G2139" i="1"/>
  <c r="G2135" i="1"/>
  <c r="G2131" i="1"/>
  <c r="G2127" i="1"/>
  <c r="G2123" i="1"/>
  <c r="G2119" i="1"/>
  <c r="G2115" i="1"/>
  <c r="G2111" i="1"/>
  <c r="G2107" i="1"/>
  <c r="G2103" i="1"/>
  <c r="G2099" i="1"/>
  <c r="G2095" i="1"/>
  <c r="G2091" i="1"/>
  <c r="G2762" i="1"/>
  <c r="G2758" i="1"/>
  <c r="G2754" i="1"/>
  <c r="G2750" i="1"/>
  <c r="G2746" i="1"/>
  <c r="G2742" i="1"/>
  <c r="G2738" i="1"/>
  <c r="G2734" i="1"/>
  <c r="G2730" i="1"/>
  <c r="G2726" i="1"/>
  <c r="G2722" i="1"/>
  <c r="G2718" i="1"/>
  <c r="G2714" i="1"/>
  <c r="G2710" i="1"/>
  <c r="G2706" i="1"/>
  <c r="G2702" i="1"/>
  <c r="G2698" i="1"/>
  <c r="G2694" i="1"/>
  <c r="G2690" i="1"/>
  <c r="G2686" i="1"/>
  <c r="G2682" i="1"/>
  <c r="G2678" i="1"/>
  <c r="G2674" i="1"/>
  <c r="G2670" i="1"/>
  <c r="G2666" i="1"/>
  <c r="G2662" i="1"/>
  <c r="G2658" i="1"/>
  <c r="G2654" i="1"/>
  <c r="G2650" i="1"/>
  <c r="G2646" i="1"/>
  <c r="G2642" i="1"/>
  <c r="G2638" i="1"/>
  <c r="G2634" i="1"/>
  <c r="G2630" i="1"/>
  <c r="G2626" i="1"/>
  <c r="G2622" i="1"/>
  <c r="G2618" i="1"/>
  <c r="G2614" i="1"/>
  <c r="G2610" i="1"/>
  <c r="G2606" i="1"/>
  <c r="G2602" i="1"/>
  <c r="G2598" i="1"/>
  <c r="G2594" i="1"/>
  <c r="G2590" i="1"/>
  <c r="G2586" i="1"/>
  <c r="G2582" i="1"/>
  <c r="G2578" i="1"/>
  <c r="G2574" i="1"/>
  <c r="G2570" i="1"/>
  <c r="G2566" i="1"/>
  <c r="G2562" i="1"/>
  <c r="G2558" i="1"/>
  <c r="G2554" i="1"/>
  <c r="G2550" i="1"/>
  <c r="G2546" i="1"/>
  <c r="G2542" i="1"/>
  <c r="G2538" i="1"/>
  <c r="G2534" i="1"/>
  <c r="G2530" i="1"/>
  <c r="G2526" i="1"/>
  <c r="G2522" i="1"/>
  <c r="G2518" i="1"/>
  <c r="G2514" i="1"/>
  <c r="G2510" i="1"/>
  <c r="G2506" i="1"/>
  <c r="G2502" i="1"/>
  <c r="G2498" i="1"/>
  <c r="G2494" i="1"/>
  <c r="G2490" i="1"/>
  <c r="G2486" i="1"/>
  <c r="G2482" i="1"/>
  <c r="G2478" i="1"/>
  <c r="G2474" i="1"/>
  <c r="G2470" i="1"/>
  <c r="G2466" i="1"/>
  <c r="G2462" i="1"/>
  <c r="G2458" i="1"/>
  <c r="G2454" i="1"/>
  <c r="G2450" i="1"/>
  <c r="G2446" i="1"/>
  <c r="G2442" i="1"/>
  <c r="G2438" i="1"/>
  <c r="G2434" i="1"/>
  <c r="G2430" i="1"/>
  <c r="G2426" i="1"/>
  <c r="G2422" i="1"/>
  <c r="G2418" i="1"/>
  <c r="G2414" i="1"/>
  <c r="G2410" i="1"/>
  <c r="G2406" i="1"/>
  <c r="G2402" i="1"/>
  <c r="G2398" i="1"/>
  <c r="G2394" i="1"/>
  <c r="G2390" i="1"/>
  <c r="G2386" i="1"/>
  <c r="G2382" i="1"/>
  <c r="G2378" i="1"/>
  <c r="G2374" i="1"/>
  <c r="G2370" i="1"/>
  <c r="G2366" i="1"/>
  <c r="G2362" i="1"/>
  <c r="G2358" i="1"/>
  <c r="G2354" i="1"/>
  <c r="G2350" i="1"/>
  <c r="G2346" i="1"/>
  <c r="G2342" i="1"/>
  <c r="G2338" i="1"/>
  <c r="G2334" i="1"/>
  <c r="G2330" i="1"/>
  <c r="G2326" i="1"/>
  <c r="G2322" i="1"/>
  <c r="G2318" i="1"/>
  <c r="G2314" i="1"/>
  <c r="G2310" i="1"/>
  <c r="G2306" i="1"/>
  <c r="G2302" i="1"/>
  <c r="G2298" i="1"/>
  <c r="G2294" i="1"/>
  <c r="G2290" i="1"/>
  <c r="G2286" i="1"/>
  <c r="G2282" i="1"/>
  <c r="G2278" i="1"/>
  <c r="G2274" i="1"/>
  <c r="G2270" i="1"/>
  <c r="G2266" i="1"/>
  <c r="G2262" i="1"/>
  <c r="G2258" i="1"/>
  <c r="G2254" i="1"/>
  <c r="G2250" i="1"/>
  <c r="G2246" i="1"/>
  <c r="G2242" i="1"/>
  <c r="G2238" i="1"/>
  <c r="G2234" i="1"/>
  <c r="G2230" i="1"/>
  <c r="G2226" i="1"/>
  <c r="G2222" i="1"/>
  <c r="G2218" i="1"/>
  <c r="G2214" i="1"/>
  <c r="G2210" i="1"/>
  <c r="G2206" i="1"/>
  <c r="G2202" i="1"/>
  <c r="G2198" i="1"/>
  <c r="G2194" i="1"/>
  <c r="G2190" i="1"/>
  <c r="G2186" i="1"/>
  <c r="G2182" i="1"/>
  <c r="G2178" i="1"/>
  <c r="G2174" i="1"/>
  <c r="G2170" i="1"/>
  <c r="G2166" i="1"/>
  <c r="G2162" i="1"/>
  <c r="G2158" i="1"/>
  <c r="G2154" i="1"/>
  <c r="G2150" i="1"/>
  <c r="G2146" i="1"/>
  <c r="G2142" i="1"/>
  <c r="G2138" i="1"/>
  <c r="G2134" i="1"/>
  <c r="G2130" i="1"/>
  <c r="G2126" i="1"/>
  <c r="G2122" i="1"/>
  <c r="G2118" i="1"/>
  <c r="G2114" i="1"/>
  <c r="G2110" i="1"/>
  <c r="G2106" i="1"/>
  <c r="G2102" i="1"/>
  <c r="G2098" i="1"/>
  <c r="G2094" i="1"/>
  <c r="G2090" i="1"/>
  <c r="G2761" i="1"/>
  <c r="G2757" i="1"/>
  <c r="G2753" i="1"/>
  <c r="G2749" i="1"/>
  <c r="G2745" i="1"/>
  <c r="G2741" i="1"/>
  <c r="G2737" i="1"/>
  <c r="G2733" i="1"/>
  <c r="G2729" i="1"/>
  <c r="G2725" i="1"/>
  <c r="G2721" i="1"/>
  <c r="G2717" i="1"/>
  <c r="G2713" i="1"/>
  <c r="G2709" i="1"/>
  <c r="G2705" i="1"/>
  <c r="G2701" i="1"/>
  <c r="G2697" i="1"/>
  <c r="G2693" i="1"/>
  <c r="G2689" i="1"/>
  <c r="G2685" i="1"/>
  <c r="G2681" i="1"/>
  <c r="G2677" i="1"/>
  <c r="G2673" i="1"/>
  <c r="G2669" i="1"/>
  <c r="G2665" i="1"/>
  <c r="G2661" i="1"/>
  <c r="G2657" i="1"/>
  <c r="G2653" i="1"/>
  <c r="G2649" i="1"/>
  <c r="G2645" i="1"/>
  <c r="G2641" i="1"/>
  <c r="G2637" i="1"/>
  <c r="G2633" i="1"/>
  <c r="G2629" i="1"/>
  <c r="G2625" i="1"/>
  <c r="G2621" i="1"/>
  <c r="G2617" i="1"/>
  <c r="G2613" i="1"/>
  <c r="G2609" i="1"/>
  <c r="G2605" i="1"/>
  <c r="G2601" i="1"/>
  <c r="G2597" i="1"/>
  <c r="G2593" i="1"/>
  <c r="G2589" i="1"/>
  <c r="G2585" i="1"/>
  <c r="G2581" i="1"/>
  <c r="G2577" i="1"/>
  <c r="G2573" i="1"/>
  <c r="G2569" i="1"/>
  <c r="G2565" i="1"/>
  <c r="G2561" i="1"/>
  <c r="G2557" i="1"/>
  <c r="G2553" i="1"/>
  <c r="G2549" i="1"/>
  <c r="G2545" i="1"/>
  <c r="G2541" i="1"/>
  <c r="G2537" i="1"/>
  <c r="G2533" i="1"/>
  <c r="G2529" i="1"/>
  <c r="G2525" i="1"/>
  <c r="G2521" i="1"/>
  <c r="G2517" i="1"/>
  <c r="G2513" i="1"/>
  <c r="G2509" i="1"/>
  <c r="G2505" i="1"/>
  <c r="G2501" i="1"/>
  <c r="G2497" i="1"/>
  <c r="G2493" i="1"/>
  <c r="G2489" i="1"/>
  <c r="G2485" i="1"/>
  <c r="G2481" i="1"/>
  <c r="G2477" i="1"/>
  <c r="G2473" i="1"/>
  <c r="G2469" i="1"/>
  <c r="G2465" i="1"/>
  <c r="G2461" i="1"/>
  <c r="G2457" i="1"/>
  <c r="G2453" i="1"/>
  <c r="G2449" i="1"/>
  <c r="G2445" i="1"/>
  <c r="G2441" i="1"/>
  <c r="G2437" i="1"/>
  <c r="G2433" i="1"/>
  <c r="G2429" i="1"/>
  <c r="G2425" i="1"/>
  <c r="G2421" i="1"/>
  <c r="G2417" i="1"/>
  <c r="G2413" i="1"/>
  <c r="G2409" i="1"/>
  <c r="G2405" i="1"/>
  <c r="G2401" i="1"/>
  <c r="G2397" i="1"/>
  <c r="G2393" i="1"/>
  <c r="G2389" i="1"/>
  <c r="G2385" i="1"/>
  <c r="G2381" i="1"/>
  <c r="G2377" i="1"/>
  <c r="G2373" i="1"/>
  <c r="G2369" i="1"/>
  <c r="G2365" i="1"/>
  <c r="G2361" i="1"/>
  <c r="G2357" i="1"/>
  <c r="G2353" i="1"/>
  <c r="G2349" i="1"/>
  <c r="G2345" i="1"/>
  <c r="G2341" i="1"/>
  <c r="G2337" i="1"/>
  <c r="G2333" i="1"/>
  <c r="G2329" i="1"/>
  <c r="G2325" i="1"/>
  <c r="G2321" i="1"/>
  <c r="G2317" i="1"/>
  <c r="G2313" i="1"/>
  <c r="G2309" i="1"/>
  <c r="G2305" i="1"/>
  <c r="G2301" i="1"/>
  <c r="G2297" i="1"/>
  <c r="G2293" i="1"/>
  <c r="G2289" i="1"/>
  <c r="G2285" i="1"/>
  <c r="G2281" i="1"/>
  <c r="G2277" i="1"/>
  <c r="G2273" i="1"/>
  <c r="G2269" i="1"/>
  <c r="G2265" i="1"/>
  <c r="G2261" i="1"/>
  <c r="G2257" i="1"/>
  <c r="G2253" i="1"/>
  <c r="G2249" i="1"/>
  <c r="G2245" i="1"/>
  <c r="G2241" i="1"/>
  <c r="G2237" i="1"/>
  <c r="G2233" i="1"/>
  <c r="G2229" i="1"/>
  <c r="G2225" i="1"/>
  <c r="G2221" i="1"/>
  <c r="G2217" i="1"/>
  <c r="G2213" i="1"/>
  <c r="G2209" i="1"/>
  <c r="G2205" i="1"/>
  <c r="G2201" i="1"/>
  <c r="G2197" i="1"/>
  <c r="G2193" i="1"/>
  <c r="G2189" i="1"/>
  <c r="G2185" i="1"/>
  <c r="G2181" i="1"/>
  <c r="G2177" i="1"/>
  <c r="G2173" i="1"/>
  <c r="G2169" i="1"/>
  <c r="G2165" i="1"/>
  <c r="G2161" i="1"/>
  <c r="G2157" i="1"/>
  <c r="G2153" i="1"/>
  <c r="G2149" i="1"/>
  <c r="G2145" i="1"/>
  <c r="G2141" i="1"/>
  <c r="G2137" i="1"/>
  <c r="G2133" i="1"/>
  <c r="G2129" i="1"/>
  <c r="G2125" i="1"/>
  <c r="G2121" i="1"/>
  <c r="G2117" i="1"/>
  <c r="G2113" i="1"/>
  <c r="G2109" i="1"/>
  <c r="G2105" i="1"/>
  <c r="G2101" i="1"/>
  <c r="G2097" i="1"/>
  <c r="G2093" i="1"/>
  <c r="G2089" i="1"/>
  <c r="G2096" i="1"/>
  <c r="G2086" i="1"/>
  <c r="G2082" i="1"/>
  <c r="G2078" i="1"/>
  <c r="G2074" i="1"/>
  <c r="G2070" i="1"/>
  <c r="G2066" i="1"/>
  <c r="G2062" i="1"/>
  <c r="G2058" i="1"/>
  <c r="G2054" i="1"/>
  <c r="G2050" i="1"/>
  <c r="G2046" i="1"/>
  <c r="G2042" i="1"/>
  <c r="G2038" i="1"/>
  <c r="G2034" i="1"/>
  <c r="G2030" i="1"/>
  <c r="G2026" i="1"/>
  <c r="G2022" i="1"/>
  <c r="G2018" i="1"/>
  <c r="G2014" i="1"/>
  <c r="G2010" i="1"/>
  <c r="G2006" i="1"/>
  <c r="G2002" i="1"/>
  <c r="G1998" i="1"/>
  <c r="G1994" i="1"/>
  <c r="G1990" i="1"/>
  <c r="G1986" i="1"/>
  <c r="G1982" i="1"/>
  <c r="G1978" i="1"/>
  <c r="G1974" i="1"/>
  <c r="G1970" i="1"/>
  <c r="G1966" i="1"/>
  <c r="G1962" i="1"/>
  <c r="G1958" i="1"/>
  <c r="G1954" i="1"/>
  <c r="G1950" i="1"/>
  <c r="G1946" i="1"/>
  <c r="G1942" i="1"/>
  <c r="G1938" i="1"/>
  <c r="G1934" i="1"/>
  <c r="G1930" i="1"/>
  <c r="G1926" i="1"/>
  <c r="G1922" i="1"/>
  <c r="G1918" i="1"/>
  <c r="G1914" i="1"/>
  <c r="G1910" i="1"/>
  <c r="G1906" i="1"/>
  <c r="G1902" i="1"/>
  <c r="G1898" i="1"/>
  <c r="G1894" i="1"/>
  <c r="G1890" i="1"/>
  <c r="G1886" i="1"/>
  <c r="G1882" i="1"/>
  <c r="G1878" i="1"/>
  <c r="G1874" i="1"/>
  <c r="G1870" i="1"/>
  <c r="G1866" i="1"/>
  <c r="G1862" i="1"/>
  <c r="G1858" i="1"/>
  <c r="G1854" i="1"/>
  <c r="G1850" i="1"/>
  <c r="G1846" i="1"/>
  <c r="G1842" i="1"/>
  <c r="G1838" i="1"/>
  <c r="G1834" i="1"/>
  <c r="G1830" i="1"/>
  <c r="G1826" i="1"/>
  <c r="G1822" i="1"/>
  <c r="G1818" i="1"/>
  <c r="G1814" i="1"/>
  <c r="G1810" i="1"/>
  <c r="G1806" i="1"/>
  <c r="G1802" i="1"/>
  <c r="G1798" i="1"/>
  <c r="G1794" i="1"/>
  <c r="G1790" i="1"/>
  <c r="G1786" i="1"/>
  <c r="G1782" i="1"/>
  <c r="G1778" i="1"/>
  <c r="G1774" i="1"/>
  <c r="G1770" i="1"/>
  <c r="G1766" i="1"/>
  <c r="G1762" i="1"/>
  <c r="G1758" i="1"/>
  <c r="G1754" i="1"/>
  <c r="G1750" i="1"/>
  <c r="G1746" i="1"/>
  <c r="G1742" i="1"/>
  <c r="G1738" i="1"/>
  <c r="G1734" i="1"/>
  <c r="G1730" i="1"/>
  <c r="G1726" i="1"/>
  <c r="G1722" i="1"/>
  <c r="G1718" i="1"/>
  <c r="G1714" i="1"/>
  <c r="G1710" i="1"/>
  <c r="G1706" i="1"/>
  <c r="G1702" i="1"/>
  <c r="G1698" i="1"/>
  <c r="G1694" i="1"/>
  <c r="G1690" i="1"/>
  <c r="G1686" i="1"/>
  <c r="G1682" i="1"/>
  <c r="G1678" i="1"/>
  <c r="G1674" i="1"/>
  <c r="G1670" i="1"/>
  <c r="G1666" i="1"/>
  <c r="G1662" i="1"/>
  <c r="G1658" i="1"/>
  <c r="G1654" i="1"/>
  <c r="G1650" i="1"/>
  <c r="G1646" i="1"/>
  <c r="G1642" i="1"/>
  <c r="G1638" i="1"/>
  <c r="G1634" i="1"/>
  <c r="G1630" i="1"/>
  <c r="G1626" i="1"/>
  <c r="G1622" i="1"/>
  <c r="G1618" i="1"/>
  <c r="G1614" i="1"/>
  <c r="G1610" i="1"/>
  <c r="G1606" i="1"/>
  <c r="G1602" i="1"/>
  <c r="G1598" i="1"/>
  <c r="G1594" i="1"/>
  <c r="G1590" i="1"/>
  <c r="G1586" i="1"/>
  <c r="G1582" i="1"/>
  <c r="G1578" i="1"/>
  <c r="G1574" i="1"/>
  <c r="G1570" i="1"/>
  <c r="G1566" i="1"/>
  <c r="G1562" i="1"/>
  <c r="G1558" i="1"/>
  <c r="G1554" i="1"/>
  <c r="G1550" i="1"/>
  <c r="G1546" i="1"/>
  <c r="G1542" i="1"/>
  <c r="G1538" i="1"/>
  <c r="G1534" i="1"/>
  <c r="G1530" i="1"/>
  <c r="G1526" i="1"/>
  <c r="G1522" i="1"/>
  <c r="G1518" i="1"/>
  <c r="G1514" i="1"/>
  <c r="G1510" i="1"/>
  <c r="G1506" i="1"/>
  <c r="G1502" i="1"/>
  <c r="G1498" i="1"/>
  <c r="G1494" i="1"/>
  <c r="G1490" i="1"/>
  <c r="G1486" i="1"/>
  <c r="G1482" i="1"/>
  <c r="G1478" i="1"/>
  <c r="G1474" i="1"/>
  <c r="G1470" i="1"/>
  <c r="G1466" i="1"/>
  <c r="G1462" i="1"/>
  <c r="G1458" i="1"/>
  <c r="G1454" i="1"/>
  <c r="G1450" i="1"/>
  <c r="G1446" i="1"/>
  <c r="G1442" i="1"/>
  <c r="G1438" i="1"/>
  <c r="G1434" i="1"/>
  <c r="G1430" i="1"/>
  <c r="G1426" i="1"/>
  <c r="G1422" i="1"/>
  <c r="G1418" i="1"/>
  <c r="G1414" i="1"/>
  <c r="G1410" i="1"/>
  <c r="G1406" i="1"/>
  <c r="G2092" i="1"/>
  <c r="G2085" i="1"/>
  <c r="G2081" i="1"/>
  <c r="G2077" i="1"/>
  <c r="G2073" i="1"/>
  <c r="G2069" i="1"/>
  <c r="G2065" i="1"/>
  <c r="G2061" i="1"/>
  <c r="G2057" i="1"/>
  <c r="G2053" i="1"/>
  <c r="G2049" i="1"/>
  <c r="G2045" i="1"/>
  <c r="G2041" i="1"/>
  <c r="G2037" i="1"/>
  <c r="G2033" i="1"/>
  <c r="G2029" i="1"/>
  <c r="G2025" i="1"/>
  <c r="G2021" i="1"/>
  <c r="G2017" i="1"/>
  <c r="G2013" i="1"/>
  <c r="G2009" i="1"/>
  <c r="G2005" i="1"/>
  <c r="G2001" i="1"/>
  <c r="G1997" i="1"/>
  <c r="G1993" i="1"/>
  <c r="G1989" i="1"/>
  <c r="G1985" i="1"/>
  <c r="G1981" i="1"/>
  <c r="G1977" i="1"/>
  <c r="G1973" i="1"/>
  <c r="G1969" i="1"/>
  <c r="G1965" i="1"/>
  <c r="G1961" i="1"/>
  <c r="G1957" i="1"/>
  <c r="G1953" i="1"/>
  <c r="G1949" i="1"/>
  <c r="G1945" i="1"/>
  <c r="G1941" i="1"/>
  <c r="G1937" i="1"/>
  <c r="G1933" i="1"/>
  <c r="G1929" i="1"/>
  <c r="G1925" i="1"/>
  <c r="G1921" i="1"/>
  <c r="G1917" i="1"/>
  <c r="G1913" i="1"/>
  <c r="G1909" i="1"/>
  <c r="G1905" i="1"/>
  <c r="G1901" i="1"/>
  <c r="G1897" i="1"/>
  <c r="G1893" i="1"/>
  <c r="G1889" i="1"/>
  <c r="G1885" i="1"/>
  <c r="G1881" i="1"/>
  <c r="G1877" i="1"/>
  <c r="G1873" i="1"/>
  <c r="G1869" i="1"/>
  <c r="G1865" i="1"/>
  <c r="G1861" i="1"/>
  <c r="G1857" i="1"/>
  <c r="G1853" i="1"/>
  <c r="G1849" i="1"/>
  <c r="G1845" i="1"/>
  <c r="G1841" i="1"/>
  <c r="G1837" i="1"/>
  <c r="G1833" i="1"/>
  <c r="G1829" i="1"/>
  <c r="G1825" i="1"/>
  <c r="G1821" i="1"/>
  <c r="G1817" i="1"/>
  <c r="G1813" i="1"/>
  <c r="G1809" i="1"/>
  <c r="G1805" i="1"/>
  <c r="G1801" i="1"/>
  <c r="G1797" i="1"/>
  <c r="G1793" i="1"/>
  <c r="G1789" i="1"/>
  <c r="G1785" i="1"/>
  <c r="G1781" i="1"/>
  <c r="G1777" i="1"/>
  <c r="G1773" i="1"/>
  <c r="G1769" i="1"/>
  <c r="G1765" i="1"/>
  <c r="G1761" i="1"/>
  <c r="G1757" i="1"/>
  <c r="G1753" i="1"/>
  <c r="G1749" i="1"/>
  <c r="G1745" i="1"/>
  <c r="G1741" i="1"/>
  <c r="G1737" i="1"/>
  <c r="G1733" i="1"/>
  <c r="G1729" i="1"/>
  <c r="G1725" i="1"/>
  <c r="G1721" i="1"/>
  <c r="G1717" i="1"/>
  <c r="G1713" i="1"/>
  <c r="G1709" i="1"/>
  <c r="G1705" i="1"/>
  <c r="G1701" i="1"/>
  <c r="G1697" i="1"/>
  <c r="G1693" i="1"/>
  <c r="G1689" i="1"/>
  <c r="G1685" i="1"/>
  <c r="G1681" i="1"/>
  <c r="G1677" i="1"/>
  <c r="G1673" i="1"/>
  <c r="G1669" i="1"/>
  <c r="G1665" i="1"/>
  <c r="G1661" i="1"/>
  <c r="G1657" i="1"/>
  <c r="G1653" i="1"/>
  <c r="G1649" i="1"/>
  <c r="G1645" i="1"/>
  <c r="G1641" i="1"/>
  <c r="G1637" i="1"/>
  <c r="G1633" i="1"/>
  <c r="G1629" i="1"/>
  <c r="G1625" i="1"/>
  <c r="G1621" i="1"/>
  <c r="G1617" i="1"/>
  <c r="G1613" i="1"/>
  <c r="G1609" i="1"/>
  <c r="G1605" i="1"/>
  <c r="G1601" i="1"/>
  <c r="G1597" i="1"/>
  <c r="G1593" i="1"/>
  <c r="G1589" i="1"/>
  <c r="G1585" i="1"/>
  <c r="G1581" i="1"/>
  <c r="G1577" i="1"/>
  <c r="G1573" i="1"/>
  <c r="G1569" i="1"/>
  <c r="G1565" i="1"/>
  <c r="G1561" i="1"/>
  <c r="G1557" i="1"/>
  <c r="G1553" i="1"/>
  <c r="G1549" i="1"/>
  <c r="G1545" i="1"/>
  <c r="G1541" i="1"/>
  <c r="G1537" i="1"/>
  <c r="G1533" i="1"/>
  <c r="G1529" i="1"/>
  <c r="G1525" i="1"/>
  <c r="G1521" i="1"/>
  <c r="G1517" i="1"/>
  <c r="G1513" i="1"/>
  <c r="G1509" i="1"/>
  <c r="G1505" i="1"/>
  <c r="G1501" i="1"/>
  <c r="G1497" i="1"/>
  <c r="G1493" i="1"/>
  <c r="G2088" i="1"/>
  <c r="G2084" i="1"/>
  <c r="G2080" i="1"/>
  <c r="G2076" i="1"/>
  <c r="G2072" i="1"/>
  <c r="G2068" i="1"/>
  <c r="G2064" i="1"/>
  <c r="G2060" i="1"/>
  <c r="G2056" i="1"/>
  <c r="G2052" i="1"/>
  <c r="G2048" i="1"/>
  <c r="G2044" i="1"/>
  <c r="G2040" i="1"/>
  <c r="G2036" i="1"/>
  <c r="G2032" i="1"/>
  <c r="G2028" i="1"/>
  <c r="G2024" i="1"/>
  <c r="G2020" i="1"/>
  <c r="G2016" i="1"/>
  <c r="G2012" i="1"/>
  <c r="G2008" i="1"/>
  <c r="G2004" i="1"/>
  <c r="G2000" i="1"/>
  <c r="G1996" i="1"/>
  <c r="G1992" i="1"/>
  <c r="G1988" i="1"/>
  <c r="G1984" i="1"/>
  <c r="G1980" i="1"/>
  <c r="G1976" i="1"/>
  <c r="G1972" i="1"/>
  <c r="G1968" i="1"/>
  <c r="G1964" i="1"/>
  <c r="G1960" i="1"/>
  <c r="G1956" i="1"/>
  <c r="G1952" i="1"/>
  <c r="G1948" i="1"/>
  <c r="G1944" i="1"/>
  <c r="G1940" i="1"/>
  <c r="G1936" i="1"/>
  <c r="G1932" i="1"/>
  <c r="G1928" i="1"/>
  <c r="G1924" i="1"/>
  <c r="G1920" i="1"/>
  <c r="G1916" i="1"/>
  <c r="G1912" i="1"/>
  <c r="G1908" i="1"/>
  <c r="G1904" i="1"/>
  <c r="G1900" i="1"/>
  <c r="G1896" i="1"/>
  <c r="G1892" i="1"/>
  <c r="G1888" i="1"/>
  <c r="G1884" i="1"/>
  <c r="G1880" i="1"/>
  <c r="G1876" i="1"/>
  <c r="G1872" i="1"/>
  <c r="G1868" i="1"/>
  <c r="G1864" i="1"/>
  <c r="G1860" i="1"/>
  <c r="G1856" i="1"/>
  <c r="G1852" i="1"/>
  <c r="G1848" i="1"/>
  <c r="G1844" i="1"/>
  <c r="G1840" i="1"/>
  <c r="G1836" i="1"/>
  <c r="G1832" i="1"/>
  <c r="G1828" i="1"/>
  <c r="G1824" i="1"/>
  <c r="G1820" i="1"/>
  <c r="G1816" i="1"/>
  <c r="G1812" i="1"/>
  <c r="G1808" i="1"/>
  <c r="G1804" i="1"/>
  <c r="G1800" i="1"/>
  <c r="G1796" i="1"/>
  <c r="G1792" i="1"/>
  <c r="G1788" i="1"/>
  <c r="G1784" i="1"/>
  <c r="G1780" i="1"/>
  <c r="G1776" i="1"/>
  <c r="G1772" i="1"/>
  <c r="G1768" i="1"/>
  <c r="G1764" i="1"/>
  <c r="G1760" i="1"/>
  <c r="G1756" i="1"/>
  <c r="G1752" i="1"/>
  <c r="G1748" i="1"/>
  <c r="G1744" i="1"/>
  <c r="G1740" i="1"/>
  <c r="G1736" i="1"/>
  <c r="G1732" i="1"/>
  <c r="G1728" i="1"/>
  <c r="G1724" i="1"/>
  <c r="G1720" i="1"/>
  <c r="G1716" i="1"/>
  <c r="G1712" i="1"/>
  <c r="G1708" i="1"/>
  <c r="G1704" i="1"/>
  <c r="G1700" i="1"/>
  <c r="G1696" i="1"/>
  <c r="G1692" i="1"/>
  <c r="G1688" i="1"/>
  <c r="G1684" i="1"/>
  <c r="G1680" i="1"/>
  <c r="G1676" i="1"/>
  <c r="G1672" i="1"/>
  <c r="G1668" i="1"/>
  <c r="G1664" i="1"/>
  <c r="G1660" i="1"/>
  <c r="G1656" i="1"/>
  <c r="G1652" i="1"/>
  <c r="G1648" i="1"/>
  <c r="G1644" i="1"/>
  <c r="G1640" i="1"/>
  <c r="G1636" i="1"/>
  <c r="G1632" i="1"/>
  <c r="G1628" i="1"/>
  <c r="G1624" i="1"/>
  <c r="G1620" i="1"/>
  <c r="G1616" i="1"/>
  <c r="G1612" i="1"/>
  <c r="G1608" i="1"/>
  <c r="G1604" i="1"/>
  <c r="G1600" i="1"/>
  <c r="G1596" i="1"/>
  <c r="G1592" i="1"/>
  <c r="G1588" i="1"/>
  <c r="G1584" i="1"/>
  <c r="G1580" i="1"/>
  <c r="G1576" i="1"/>
  <c r="G1572" i="1"/>
  <c r="G1568" i="1"/>
  <c r="G1564" i="1"/>
  <c r="G1560" i="1"/>
  <c r="G1556" i="1"/>
  <c r="G1552" i="1"/>
  <c r="G1548" i="1"/>
  <c r="G1544" i="1"/>
  <c r="G1540" i="1"/>
  <c r="G1536" i="1"/>
  <c r="G1532" i="1"/>
  <c r="G1528" i="1"/>
  <c r="G1524" i="1"/>
  <c r="G1520" i="1"/>
  <c r="G1516" i="1"/>
  <c r="G1512" i="1"/>
  <c r="G1508" i="1"/>
  <c r="G1504" i="1"/>
  <c r="G1500" i="1"/>
  <c r="G1496" i="1"/>
  <c r="G1492" i="1"/>
  <c r="G1488" i="1"/>
  <c r="G1484" i="1"/>
  <c r="G1480" i="1"/>
  <c r="G1476" i="1"/>
  <c r="G1472" i="1"/>
  <c r="G1468" i="1"/>
  <c r="G1464" i="1"/>
  <c r="G1460" i="1"/>
  <c r="G1456" i="1"/>
  <c r="G1452" i="1"/>
  <c r="G1448" i="1"/>
  <c r="G1444" i="1"/>
  <c r="G1440" i="1"/>
  <c r="G1436" i="1"/>
  <c r="G1432" i="1"/>
  <c r="G1428" i="1"/>
  <c r="G1424" i="1"/>
  <c r="G1420" i="1"/>
  <c r="G1416" i="1"/>
  <c r="G1412" i="1"/>
  <c r="G2087" i="1"/>
  <c r="G2083" i="1"/>
  <c r="G2079" i="1"/>
  <c r="G2075" i="1"/>
  <c r="G2071" i="1"/>
  <c r="G2067" i="1"/>
  <c r="G2063" i="1"/>
  <c r="G2059" i="1"/>
  <c r="G2055" i="1"/>
  <c r="G2051" i="1"/>
  <c r="G2047" i="1"/>
  <c r="G2043" i="1"/>
  <c r="G2039" i="1"/>
  <c r="G2035" i="1"/>
  <c r="G2031" i="1"/>
  <c r="G2027" i="1"/>
  <c r="G2023" i="1"/>
  <c r="G2019" i="1"/>
  <c r="G2015" i="1"/>
  <c r="G2011" i="1"/>
  <c r="G2007" i="1"/>
  <c r="G2003" i="1"/>
  <c r="G1999" i="1"/>
  <c r="G1995" i="1"/>
  <c r="G1991" i="1"/>
  <c r="G1987" i="1"/>
  <c r="G1983" i="1"/>
  <c r="G1979" i="1"/>
  <c r="G1975" i="1"/>
  <c r="G1971" i="1"/>
  <c r="G1967" i="1"/>
  <c r="G1963" i="1"/>
  <c r="G1959" i="1"/>
  <c r="G1955" i="1"/>
  <c r="G1951" i="1"/>
  <c r="G1947" i="1"/>
  <c r="G1943" i="1"/>
  <c r="G1939" i="1"/>
  <c r="G1935" i="1"/>
  <c r="G1931" i="1"/>
  <c r="G1927" i="1"/>
  <c r="G1923" i="1"/>
  <c r="G1919" i="1"/>
  <c r="G1915" i="1"/>
  <c r="G1911" i="1"/>
  <c r="G1907" i="1"/>
  <c r="G1903" i="1"/>
  <c r="G1899" i="1"/>
  <c r="G1895" i="1"/>
  <c r="G1891" i="1"/>
  <c r="G1887" i="1"/>
  <c r="G1883" i="1"/>
  <c r="G1879" i="1"/>
  <c r="G1875" i="1"/>
  <c r="G1871" i="1"/>
  <c r="G1867" i="1"/>
  <c r="G1863" i="1"/>
  <c r="G1859" i="1"/>
  <c r="G1855" i="1"/>
  <c r="G1851" i="1"/>
  <c r="G1847" i="1"/>
  <c r="G1843" i="1"/>
  <c r="G1839" i="1"/>
  <c r="G1835" i="1"/>
  <c r="G1831" i="1"/>
  <c r="G1827" i="1"/>
  <c r="G1823" i="1"/>
  <c r="G1819" i="1"/>
  <c r="G1815" i="1"/>
  <c r="G1811" i="1"/>
  <c r="G1807" i="1"/>
  <c r="G1803" i="1"/>
  <c r="G1799" i="1"/>
  <c r="G1795" i="1"/>
  <c r="G1791" i="1"/>
  <c r="G1787" i="1"/>
  <c r="G1783" i="1"/>
  <c r="G1779" i="1"/>
  <c r="G1775" i="1"/>
  <c r="G1771" i="1"/>
  <c r="G1767" i="1"/>
  <c r="G1763" i="1"/>
  <c r="G1759" i="1"/>
  <c r="G1755" i="1"/>
  <c r="G1751" i="1"/>
  <c r="G1747" i="1"/>
  <c r="G1743" i="1"/>
  <c r="G1739" i="1"/>
  <c r="G1735" i="1"/>
  <c r="G1731" i="1"/>
  <c r="G1727" i="1"/>
  <c r="G1723" i="1"/>
  <c r="G1719" i="1"/>
  <c r="G1715" i="1"/>
  <c r="G1711" i="1"/>
  <c r="G1707" i="1"/>
  <c r="G1703" i="1"/>
  <c r="G1699" i="1"/>
  <c r="G1695" i="1"/>
  <c r="G1691" i="1"/>
  <c r="G1687" i="1"/>
  <c r="G1683" i="1"/>
  <c r="G1679" i="1"/>
  <c r="G1675" i="1"/>
  <c r="G1671" i="1"/>
  <c r="G1667" i="1"/>
  <c r="G1663" i="1"/>
  <c r="G1659" i="1"/>
  <c r="G1655" i="1"/>
  <c r="G1651" i="1"/>
  <c r="G1647" i="1"/>
  <c r="G1643" i="1"/>
  <c r="G1639" i="1"/>
  <c r="G1635" i="1"/>
  <c r="G1631" i="1"/>
  <c r="G1627" i="1"/>
  <c r="G1623" i="1"/>
  <c r="G1619" i="1"/>
  <c r="G1615" i="1"/>
  <c r="G1611" i="1"/>
  <c r="G1607" i="1"/>
  <c r="G1603" i="1"/>
  <c r="G1599" i="1"/>
  <c r="G1595" i="1"/>
  <c r="G1591" i="1"/>
  <c r="G1587" i="1"/>
  <c r="G1583" i="1"/>
  <c r="G1579" i="1"/>
  <c r="G1575" i="1"/>
  <c r="G1571" i="1"/>
  <c r="G1567" i="1"/>
  <c r="G1563" i="1"/>
  <c r="G1559" i="1"/>
  <c r="G1555" i="1"/>
  <c r="G1551" i="1"/>
  <c r="G1547" i="1"/>
  <c r="G1543" i="1"/>
  <c r="G1539" i="1"/>
  <c r="G1535" i="1"/>
  <c r="G1531" i="1"/>
  <c r="G1527" i="1"/>
  <c r="G1523" i="1"/>
  <c r="G1519" i="1"/>
  <c r="G1515" i="1"/>
  <c r="G1511" i="1"/>
  <c r="G1507" i="1"/>
  <c r="G1503" i="1"/>
  <c r="G1499" i="1"/>
  <c r="G1495" i="1"/>
  <c r="G1491" i="1"/>
  <c r="G1487" i="1"/>
  <c r="G1483" i="1"/>
  <c r="G1479" i="1"/>
  <c r="G1475" i="1"/>
  <c r="G1471" i="1"/>
  <c r="G1467" i="1"/>
  <c r="G1463" i="1"/>
  <c r="G1459" i="1"/>
  <c r="G1455" i="1"/>
  <c r="G1451" i="1"/>
  <c r="G1447" i="1"/>
  <c r="G1443" i="1"/>
  <c r="G1439" i="1"/>
  <c r="G1435" i="1"/>
  <c r="G1431" i="1"/>
  <c r="G1427" i="1"/>
  <c r="G1423" i="1"/>
  <c r="G1419" i="1"/>
  <c r="G1489" i="1"/>
  <c r="G1473" i="1"/>
  <c r="G1457" i="1"/>
  <c r="G1441" i="1"/>
  <c r="G1425" i="1"/>
  <c r="G1413" i="1"/>
  <c r="G1407" i="1"/>
  <c r="G1402" i="1"/>
  <c r="G1398" i="1"/>
  <c r="G1394" i="1"/>
  <c r="G1390" i="1"/>
  <c r="G1386" i="1"/>
  <c r="G1382" i="1"/>
  <c r="G1378" i="1"/>
  <c r="G1374" i="1"/>
  <c r="G1370" i="1"/>
  <c r="G1366" i="1"/>
  <c r="G1362" i="1"/>
  <c r="G1358" i="1"/>
  <c r="G1354" i="1"/>
  <c r="G1350" i="1"/>
  <c r="G1346" i="1"/>
  <c r="G1342" i="1"/>
  <c r="G1338" i="1"/>
  <c r="G1334" i="1"/>
  <c r="G1330" i="1"/>
  <c r="G1326" i="1"/>
  <c r="G1322" i="1"/>
  <c r="G1318" i="1"/>
  <c r="G1314" i="1"/>
  <c r="G1310" i="1"/>
  <c r="G1306" i="1"/>
  <c r="G1302" i="1"/>
  <c r="G1298" i="1"/>
  <c r="G1294" i="1"/>
  <c r="G1290" i="1"/>
  <c r="G1286" i="1"/>
  <c r="G1282" i="1"/>
  <c r="G1278" i="1"/>
  <c r="G1274" i="1"/>
  <c r="G1270" i="1"/>
  <c r="G1266" i="1"/>
  <c r="G1262" i="1"/>
  <c r="G1258" i="1"/>
  <c r="G1254" i="1"/>
  <c r="G1250" i="1"/>
  <c r="G1246" i="1"/>
  <c r="G1242" i="1"/>
  <c r="G1238" i="1"/>
  <c r="G1234" i="1"/>
  <c r="G1230" i="1"/>
  <c r="G1226" i="1"/>
  <c r="G1222" i="1"/>
  <c r="G1218" i="1"/>
  <c r="G1214" i="1"/>
  <c r="G1210" i="1"/>
  <c r="G1206" i="1"/>
  <c r="G1202" i="1"/>
  <c r="G1198" i="1"/>
  <c r="G1194" i="1"/>
  <c r="G1190" i="1"/>
  <c r="G1186" i="1"/>
  <c r="G1182" i="1"/>
  <c r="G1178" i="1"/>
  <c r="G1174" i="1"/>
  <c r="G1170" i="1"/>
  <c r="G1166" i="1"/>
  <c r="G1162" i="1"/>
  <c r="G1158" i="1"/>
  <c r="G1154" i="1"/>
  <c r="G1150" i="1"/>
  <c r="G1146" i="1"/>
  <c r="G1142" i="1"/>
  <c r="G1138" i="1"/>
  <c r="G1134" i="1"/>
  <c r="G1130" i="1"/>
  <c r="G1126" i="1"/>
  <c r="G1122" i="1"/>
  <c r="G1118" i="1"/>
  <c r="G1114" i="1"/>
  <c r="G1110" i="1"/>
  <c r="G1106" i="1"/>
  <c r="G1102" i="1"/>
  <c r="G1098" i="1"/>
  <c r="G1094" i="1"/>
  <c r="G1090" i="1"/>
  <c r="G1086" i="1"/>
  <c r="G1082" i="1"/>
  <c r="G1078" i="1"/>
  <c r="G1074" i="1"/>
  <c r="G1070" i="1"/>
  <c r="G1066" i="1"/>
  <c r="G1062" i="1"/>
  <c r="G1058" i="1"/>
  <c r="G1054" i="1"/>
  <c r="G1050" i="1"/>
  <c r="G1046" i="1"/>
  <c r="G1042" i="1"/>
  <c r="G1038" i="1"/>
  <c r="G1034" i="1"/>
  <c r="G1030" i="1"/>
  <c r="G1026" i="1"/>
  <c r="G1022" i="1"/>
  <c r="G1018" i="1"/>
  <c r="G1014" i="1"/>
  <c r="G1010" i="1"/>
  <c r="G1006" i="1"/>
  <c r="G1002" i="1"/>
  <c r="G998" i="1"/>
  <c r="G994" i="1"/>
  <c r="G990" i="1"/>
  <c r="G986" i="1"/>
  <c r="G982" i="1"/>
  <c r="G978" i="1"/>
  <c r="G974" i="1"/>
  <c r="G970" i="1"/>
  <c r="G966" i="1"/>
  <c r="G962" i="1"/>
  <c r="G958" i="1"/>
  <c r="G954" i="1"/>
  <c r="G950" i="1"/>
  <c r="G946" i="1"/>
  <c r="G942" i="1"/>
  <c r="G938" i="1"/>
  <c r="G934" i="1"/>
  <c r="G930" i="1"/>
  <c r="G926" i="1"/>
  <c r="G922" i="1"/>
  <c r="G918" i="1"/>
  <c r="G914" i="1"/>
  <c r="G910" i="1"/>
  <c r="G906" i="1"/>
  <c r="G902" i="1"/>
  <c r="G898" i="1"/>
  <c r="G894" i="1"/>
  <c r="G890" i="1"/>
  <c r="G886" i="1"/>
  <c r="G882" i="1"/>
  <c r="G878" i="1"/>
  <c r="G874" i="1"/>
  <c r="G870" i="1"/>
  <c r="G866" i="1"/>
  <c r="G862" i="1"/>
  <c r="G858" i="1"/>
  <c r="G854" i="1"/>
  <c r="G850" i="1"/>
  <c r="G846" i="1"/>
  <c r="G842" i="1"/>
  <c r="G838" i="1"/>
  <c r="G834" i="1"/>
  <c r="G830" i="1"/>
  <c r="G826" i="1"/>
  <c r="G822" i="1"/>
  <c r="G818" i="1"/>
  <c r="G814" i="1"/>
  <c r="G810" i="1"/>
  <c r="G806" i="1"/>
  <c r="G802" i="1"/>
  <c r="G798" i="1"/>
  <c r="G794" i="1"/>
  <c r="G790" i="1"/>
  <c r="G786" i="1"/>
  <c r="G782" i="1"/>
  <c r="G778" i="1"/>
  <c r="G774" i="1"/>
  <c r="G770" i="1"/>
  <c r="G766" i="1"/>
  <c r="G762" i="1"/>
  <c r="G758" i="1"/>
  <c r="G754" i="1"/>
  <c r="J1540" i="1"/>
  <c r="G1485" i="1"/>
  <c r="G1469" i="1"/>
  <c r="G1453" i="1"/>
  <c r="G1437" i="1"/>
  <c r="G1421" i="1"/>
  <c r="G1411" i="1"/>
  <c r="G1405" i="1"/>
  <c r="G1401" i="1"/>
  <c r="G1397" i="1"/>
  <c r="G1393" i="1"/>
  <c r="G1389" i="1"/>
  <c r="G1385" i="1"/>
  <c r="G1381" i="1"/>
  <c r="G1377" i="1"/>
  <c r="G1373" i="1"/>
  <c r="G1369" i="1"/>
  <c r="G1365" i="1"/>
  <c r="G1361" i="1"/>
  <c r="G1357" i="1"/>
  <c r="G1353" i="1"/>
  <c r="G1349" i="1"/>
  <c r="G1345" i="1"/>
  <c r="G1341" i="1"/>
  <c r="G1337" i="1"/>
  <c r="G1333" i="1"/>
  <c r="G1329" i="1"/>
  <c r="G1325" i="1"/>
  <c r="G1321" i="1"/>
  <c r="G1317" i="1"/>
  <c r="G1313" i="1"/>
  <c r="G1309" i="1"/>
  <c r="G1305" i="1"/>
  <c r="G1301" i="1"/>
  <c r="G1297" i="1"/>
  <c r="G1293" i="1"/>
  <c r="G1289" i="1"/>
  <c r="G1285" i="1"/>
  <c r="G1281" i="1"/>
  <c r="G1277" i="1"/>
  <c r="G1273" i="1"/>
  <c r="G1269" i="1"/>
  <c r="G1265" i="1"/>
  <c r="G1261" i="1"/>
  <c r="G1257" i="1"/>
  <c r="G1253" i="1"/>
  <c r="G1249" i="1"/>
  <c r="G1245" i="1"/>
  <c r="G1241" i="1"/>
  <c r="G1237" i="1"/>
  <c r="G1233" i="1"/>
  <c r="G1229" i="1"/>
  <c r="G1225" i="1"/>
  <c r="G1221" i="1"/>
  <c r="G1217" i="1"/>
  <c r="G1213" i="1"/>
  <c r="G1209" i="1"/>
  <c r="G1205" i="1"/>
  <c r="G1201" i="1"/>
  <c r="G1197" i="1"/>
  <c r="G1193" i="1"/>
  <c r="G1189" i="1"/>
  <c r="G1185" i="1"/>
  <c r="G1181" i="1"/>
  <c r="G1177" i="1"/>
  <c r="G1173" i="1"/>
  <c r="G1169" i="1"/>
  <c r="G1165" i="1"/>
  <c r="G1161" i="1"/>
  <c r="G1157" i="1"/>
  <c r="G1153" i="1"/>
  <c r="G1149" i="1"/>
  <c r="G1145" i="1"/>
  <c r="G1141" i="1"/>
  <c r="G1137" i="1"/>
  <c r="G1133" i="1"/>
  <c r="G1129" i="1"/>
  <c r="G1125" i="1"/>
  <c r="G1121" i="1"/>
  <c r="G1117" i="1"/>
  <c r="G1113" i="1"/>
  <c r="G1109" i="1"/>
  <c r="G1105" i="1"/>
  <c r="G1101" i="1"/>
  <c r="G1097" i="1"/>
  <c r="G1093" i="1"/>
  <c r="G1089" i="1"/>
  <c r="G1085" i="1"/>
  <c r="G1081" i="1"/>
  <c r="G1077" i="1"/>
  <c r="G1073" i="1"/>
  <c r="G1069" i="1"/>
  <c r="G1065" i="1"/>
  <c r="G1061" i="1"/>
  <c r="G1057" i="1"/>
  <c r="G1053" i="1"/>
  <c r="G1049" i="1"/>
  <c r="G1045" i="1"/>
  <c r="G1041" i="1"/>
  <c r="G1037" i="1"/>
  <c r="G1033" i="1"/>
  <c r="G1029" i="1"/>
  <c r="G1025" i="1"/>
  <c r="G1021" i="1"/>
  <c r="G1017" i="1"/>
  <c r="G1013" i="1"/>
  <c r="G1009" i="1"/>
  <c r="G1005" i="1"/>
  <c r="G1001" i="1"/>
  <c r="G997" i="1"/>
  <c r="G993" i="1"/>
  <c r="G989" i="1"/>
  <c r="G985" i="1"/>
  <c r="G981" i="1"/>
  <c r="G977" i="1"/>
  <c r="G973" i="1"/>
  <c r="G969" i="1"/>
  <c r="G965" i="1"/>
  <c r="G961" i="1"/>
  <c r="G957" i="1"/>
  <c r="G953" i="1"/>
  <c r="G949" i="1"/>
  <c r="G945" i="1"/>
  <c r="G941" i="1"/>
  <c r="G937" i="1"/>
  <c r="G933" i="1"/>
  <c r="G929" i="1"/>
  <c r="G925" i="1"/>
  <c r="G921" i="1"/>
  <c r="G917" i="1"/>
  <c r="G913" i="1"/>
  <c r="G909" i="1"/>
  <c r="G905" i="1"/>
  <c r="G901" i="1"/>
  <c r="G897" i="1"/>
  <c r="G893" i="1"/>
  <c r="G889" i="1"/>
  <c r="G885" i="1"/>
  <c r="G881" i="1"/>
  <c r="G877" i="1"/>
  <c r="G873" i="1"/>
  <c r="G869" i="1"/>
  <c r="G865" i="1"/>
  <c r="G861" i="1"/>
  <c r="G857" i="1"/>
  <c r="G853" i="1"/>
  <c r="G849" i="1"/>
  <c r="G845" i="1"/>
  <c r="G841" i="1"/>
  <c r="G837" i="1"/>
  <c r="G833" i="1"/>
  <c r="G829" i="1"/>
  <c r="G825" i="1"/>
  <c r="G821" i="1"/>
  <c r="G817" i="1"/>
  <c r="G813" i="1"/>
  <c r="G809" i="1"/>
  <c r="G805" i="1"/>
  <c r="G801" i="1"/>
  <c r="G797" i="1"/>
  <c r="G793" i="1"/>
  <c r="G789" i="1"/>
  <c r="G785" i="1"/>
  <c r="G781" i="1"/>
  <c r="G777" i="1"/>
  <c r="G773" i="1"/>
  <c r="G769" i="1"/>
  <c r="G765" i="1"/>
  <c r="G761" i="1"/>
  <c r="G757" i="1"/>
  <c r="G753" i="1"/>
  <c r="G1481" i="1"/>
  <c r="G1465" i="1"/>
  <c r="G1449" i="1"/>
  <c r="G1433" i="1"/>
  <c r="G1417" i="1"/>
  <c r="G1409" i="1"/>
  <c r="G1404" i="1"/>
  <c r="G1400" i="1"/>
  <c r="G1396" i="1"/>
  <c r="G1392" i="1"/>
  <c r="G1388" i="1"/>
  <c r="G1384" i="1"/>
  <c r="G1380" i="1"/>
  <c r="G1376" i="1"/>
  <c r="G1372" i="1"/>
  <c r="G1368" i="1"/>
  <c r="G1364" i="1"/>
  <c r="G1360" i="1"/>
  <c r="G1356" i="1"/>
  <c r="G1352" i="1"/>
  <c r="G1348" i="1"/>
  <c r="G1344" i="1"/>
  <c r="G1340" i="1"/>
  <c r="G1336" i="1"/>
  <c r="G1332" i="1"/>
  <c r="G1328" i="1"/>
  <c r="G1324" i="1"/>
  <c r="G1320" i="1"/>
  <c r="G1316" i="1"/>
  <c r="G1312" i="1"/>
  <c r="G1308" i="1"/>
  <c r="G1304" i="1"/>
  <c r="G1300" i="1"/>
  <c r="G1296" i="1"/>
  <c r="G1292" i="1"/>
  <c r="G1288" i="1"/>
  <c r="G1284" i="1"/>
  <c r="G1280" i="1"/>
  <c r="G1276" i="1"/>
  <c r="G1272" i="1"/>
  <c r="G1268" i="1"/>
  <c r="G1264" i="1"/>
  <c r="G1260" i="1"/>
  <c r="G1256" i="1"/>
  <c r="G1252" i="1"/>
  <c r="G1248" i="1"/>
  <c r="G1244" i="1"/>
  <c r="G1240" i="1"/>
  <c r="G1236" i="1"/>
  <c r="G1232" i="1"/>
  <c r="G1228" i="1"/>
  <c r="G1224" i="1"/>
  <c r="G1220" i="1"/>
  <c r="G1216" i="1"/>
  <c r="G1212" i="1"/>
  <c r="G1208" i="1"/>
  <c r="G1204" i="1"/>
  <c r="G1200" i="1"/>
  <c r="G1196" i="1"/>
  <c r="G1192" i="1"/>
  <c r="G1188" i="1"/>
  <c r="G1184" i="1"/>
  <c r="G1180" i="1"/>
  <c r="G1176" i="1"/>
  <c r="G1172" i="1"/>
  <c r="G1168" i="1"/>
  <c r="G1164" i="1"/>
  <c r="G1160" i="1"/>
  <c r="G1156" i="1"/>
  <c r="G1152" i="1"/>
  <c r="G1148" i="1"/>
  <c r="G1144" i="1"/>
  <c r="G1140" i="1"/>
  <c r="G1136" i="1"/>
  <c r="G1132" i="1"/>
  <c r="G1128" i="1"/>
  <c r="G1124" i="1"/>
  <c r="G1120" i="1"/>
  <c r="G1116" i="1"/>
  <c r="G1112" i="1"/>
  <c r="G1108" i="1"/>
  <c r="G1104" i="1"/>
  <c r="G1100" i="1"/>
  <c r="G1096" i="1"/>
  <c r="G1092" i="1"/>
  <c r="G1088" i="1"/>
  <c r="G1084" i="1"/>
  <c r="G1080" i="1"/>
  <c r="G1076" i="1"/>
  <c r="G1072" i="1"/>
  <c r="G1068" i="1"/>
  <c r="G1064" i="1"/>
  <c r="G1060" i="1"/>
  <c r="G1056" i="1"/>
  <c r="G1052" i="1"/>
  <c r="G1048" i="1"/>
  <c r="G1044" i="1"/>
  <c r="G1040" i="1"/>
  <c r="G1036" i="1"/>
  <c r="G1032" i="1"/>
  <c r="G1028" i="1"/>
  <c r="G1024" i="1"/>
  <c r="G1020" i="1"/>
  <c r="G1016" i="1"/>
  <c r="G1012" i="1"/>
  <c r="G1008" i="1"/>
  <c r="G1004" i="1"/>
  <c r="G1000" i="1"/>
  <c r="G996" i="1"/>
  <c r="G992" i="1"/>
  <c r="G988" i="1"/>
  <c r="G984" i="1"/>
  <c r="G980" i="1"/>
  <c r="G976" i="1"/>
  <c r="G972" i="1"/>
  <c r="G968" i="1"/>
  <c r="G964" i="1"/>
  <c r="G960" i="1"/>
  <c r="G956" i="1"/>
  <c r="G952" i="1"/>
  <c r="G948" i="1"/>
  <c r="G944" i="1"/>
  <c r="G940" i="1"/>
  <c r="G936" i="1"/>
  <c r="G932" i="1"/>
  <c r="G928" i="1"/>
  <c r="G924" i="1"/>
  <c r="G920" i="1"/>
  <c r="G916" i="1"/>
  <c r="G912" i="1"/>
  <c r="G908" i="1"/>
  <c r="G904" i="1"/>
  <c r="G900" i="1"/>
  <c r="G896" i="1"/>
  <c r="G892" i="1"/>
  <c r="G888" i="1"/>
  <c r="G884" i="1"/>
  <c r="G880" i="1"/>
  <c r="G876" i="1"/>
  <c r="G872" i="1"/>
  <c r="G868" i="1"/>
  <c r="G864" i="1"/>
  <c r="G860" i="1"/>
  <c r="G856" i="1"/>
  <c r="G852" i="1"/>
  <c r="G848" i="1"/>
  <c r="G844" i="1"/>
  <c r="G840" i="1"/>
  <c r="G836" i="1"/>
  <c r="G832" i="1"/>
  <c r="G828" i="1"/>
  <c r="G824" i="1"/>
  <c r="G820" i="1"/>
  <c r="G816" i="1"/>
  <c r="G812" i="1"/>
  <c r="G808" i="1"/>
  <c r="G804" i="1"/>
  <c r="G800" i="1"/>
  <c r="G796" i="1"/>
  <c r="G792" i="1"/>
  <c r="G788" i="1"/>
  <c r="G784" i="1"/>
  <c r="G780" i="1"/>
  <c r="G776" i="1"/>
  <c r="G772" i="1"/>
  <c r="G768" i="1"/>
  <c r="G764" i="1"/>
  <c r="G760" i="1"/>
  <c r="G756" i="1"/>
  <c r="G1477" i="1"/>
  <c r="G1461" i="1"/>
  <c r="G1445" i="1"/>
  <c r="G1429" i="1"/>
  <c r="G1415" i="1"/>
  <c r="G1408" i="1"/>
  <c r="G1403" i="1"/>
  <c r="G1399" i="1"/>
  <c r="G1395" i="1"/>
  <c r="G1391" i="1"/>
  <c r="G1387" i="1"/>
  <c r="G1383" i="1"/>
  <c r="G1379" i="1"/>
  <c r="G1375" i="1"/>
  <c r="G1371" i="1"/>
  <c r="G1367" i="1"/>
  <c r="G1363" i="1"/>
  <c r="G1359" i="1"/>
  <c r="G1355" i="1"/>
  <c r="G1351" i="1"/>
  <c r="G1347" i="1"/>
  <c r="G1343" i="1"/>
  <c r="G1339" i="1"/>
  <c r="G1335" i="1"/>
  <c r="G1331" i="1"/>
  <c r="G1327" i="1"/>
  <c r="G1323" i="1"/>
  <c r="G1319" i="1"/>
  <c r="G1315" i="1"/>
  <c r="G1311" i="1"/>
  <c r="G1307" i="1"/>
  <c r="G1303" i="1"/>
  <c r="G1299" i="1"/>
  <c r="G1295" i="1"/>
  <c r="G1291" i="1"/>
  <c r="G1287" i="1"/>
  <c r="G1283" i="1"/>
  <c r="G1279" i="1"/>
  <c r="G1275" i="1"/>
  <c r="G1271" i="1"/>
  <c r="G1267" i="1"/>
  <c r="G1263" i="1"/>
  <c r="G1259" i="1"/>
  <c r="G1255" i="1"/>
  <c r="G1251" i="1"/>
  <c r="G1247" i="1"/>
  <c r="G1243" i="1"/>
  <c r="G1239" i="1"/>
  <c r="G1235" i="1"/>
  <c r="G1231" i="1"/>
  <c r="G1227" i="1"/>
  <c r="G1223" i="1"/>
  <c r="G1219" i="1"/>
  <c r="G1215" i="1"/>
  <c r="G1211" i="1"/>
  <c r="G1207" i="1"/>
  <c r="G1203" i="1"/>
  <c r="G1199" i="1"/>
  <c r="G1195" i="1"/>
  <c r="G1191" i="1"/>
  <c r="G1187" i="1"/>
  <c r="G1183" i="1"/>
  <c r="G1179" i="1"/>
  <c r="G1175" i="1"/>
  <c r="G1171" i="1"/>
  <c r="G1167" i="1"/>
  <c r="G1163" i="1"/>
  <c r="G1159" i="1"/>
  <c r="G1155" i="1"/>
  <c r="G1151" i="1"/>
  <c r="G1147" i="1"/>
  <c r="G1143" i="1"/>
  <c r="G1139" i="1"/>
  <c r="G1135" i="1"/>
  <c r="G1131" i="1"/>
  <c r="G1127" i="1"/>
  <c r="G1123" i="1"/>
  <c r="G1119" i="1"/>
  <c r="G1115" i="1"/>
  <c r="G1111" i="1"/>
  <c r="G1107" i="1"/>
  <c r="G1103" i="1"/>
  <c r="G1099" i="1"/>
  <c r="G1095" i="1"/>
  <c r="G1091" i="1"/>
  <c r="G1087" i="1"/>
  <c r="G1083" i="1"/>
  <c r="G1079" i="1"/>
  <c r="G1075" i="1"/>
  <c r="G1071" i="1"/>
  <c r="G1067" i="1"/>
  <c r="G1063" i="1"/>
  <c r="G1059" i="1"/>
  <c r="G1055" i="1"/>
  <c r="G1051" i="1"/>
  <c r="G1047" i="1"/>
  <c r="G1043" i="1"/>
  <c r="G1039" i="1"/>
  <c r="G1035" i="1"/>
  <c r="G1031" i="1"/>
  <c r="G1027" i="1"/>
  <c r="G1023" i="1"/>
  <c r="G1019" i="1"/>
  <c r="G1015" i="1"/>
  <c r="G1011" i="1"/>
  <c r="G1007" i="1"/>
  <c r="G1003" i="1"/>
  <c r="G999" i="1"/>
  <c r="G995" i="1"/>
  <c r="G991" i="1"/>
  <c r="G987" i="1"/>
  <c r="G983" i="1"/>
  <c r="G979" i="1"/>
  <c r="G975" i="1"/>
  <c r="G971" i="1"/>
  <c r="G967" i="1"/>
  <c r="G963" i="1"/>
  <c r="G959" i="1"/>
  <c r="G955" i="1"/>
  <c r="G951" i="1"/>
  <c r="G947" i="1"/>
  <c r="G943" i="1"/>
  <c r="G939" i="1"/>
  <c r="G935" i="1"/>
  <c r="G931" i="1"/>
  <c r="G927" i="1"/>
  <c r="G923" i="1"/>
  <c r="G919" i="1"/>
  <c r="G915" i="1"/>
  <c r="G911" i="1"/>
  <c r="G907" i="1"/>
  <c r="G903" i="1"/>
  <c r="G899" i="1"/>
  <c r="G895" i="1"/>
  <c r="G891" i="1"/>
  <c r="G887" i="1"/>
  <c r="G883" i="1"/>
  <c r="G879" i="1"/>
  <c r="G875" i="1"/>
  <c r="G871" i="1"/>
  <c r="G867" i="1"/>
  <c r="G863" i="1"/>
  <c r="G859" i="1"/>
  <c r="G855" i="1"/>
  <c r="G851" i="1"/>
  <c r="G847" i="1"/>
  <c r="G843" i="1"/>
  <c r="G839" i="1"/>
  <c r="G835" i="1"/>
  <c r="G831" i="1"/>
  <c r="G827" i="1"/>
  <c r="G823" i="1"/>
  <c r="G819" i="1"/>
  <c r="G815" i="1"/>
  <c r="G811" i="1"/>
  <c r="G807" i="1"/>
  <c r="G803" i="1"/>
  <c r="G799" i="1"/>
  <c r="G795" i="1"/>
  <c r="G791" i="1"/>
  <c r="G787" i="1"/>
  <c r="G783" i="1"/>
  <c r="G779" i="1"/>
  <c r="G775" i="1"/>
  <c r="G771" i="1"/>
  <c r="G767" i="1"/>
  <c r="G763" i="1"/>
  <c r="G759" i="1"/>
  <c r="G755" i="1"/>
  <c r="A111" i="1"/>
  <c r="B110" i="1"/>
  <c r="A112" i="1" l="1"/>
  <c r="B111" i="1"/>
  <c r="A113" i="1" l="1"/>
  <c r="B112" i="1"/>
  <c r="A114" i="1" l="1"/>
  <c r="B113" i="1"/>
  <c r="A115" i="1" l="1"/>
  <c r="B114" i="1"/>
  <c r="A116" i="1" l="1"/>
  <c r="B115" i="1"/>
  <c r="A117" i="1" l="1"/>
  <c r="B116" i="1"/>
  <c r="A118" i="1" l="1"/>
  <c r="B117" i="1"/>
  <c r="A119" i="1" l="1"/>
  <c r="B118" i="1"/>
  <c r="A120" i="1" l="1"/>
  <c r="B119" i="1"/>
  <c r="A121" i="1" l="1"/>
  <c r="B120" i="1"/>
  <c r="A122" i="1" l="1"/>
  <c r="B121" i="1"/>
  <c r="A123" i="1" l="1"/>
  <c r="B122" i="1"/>
  <c r="A124" i="1" l="1"/>
  <c r="B123" i="1"/>
  <c r="A125" i="1" l="1"/>
  <c r="B124" i="1"/>
  <c r="A126" i="1" l="1"/>
  <c r="B125" i="1"/>
  <c r="A127" i="1" l="1"/>
  <c r="B126" i="1"/>
  <c r="A128" i="1" l="1"/>
  <c r="B127" i="1"/>
  <c r="A129" i="1" l="1"/>
  <c r="B128" i="1"/>
  <c r="A130" i="1" l="1"/>
  <c r="B129" i="1"/>
  <c r="A131" i="1" l="1"/>
  <c r="B130" i="1"/>
  <c r="A132" i="1" l="1"/>
  <c r="B131" i="1"/>
  <c r="A133" i="1" l="1"/>
  <c r="B132" i="1"/>
  <c r="A134" i="1" l="1"/>
  <c r="B133" i="1"/>
  <c r="A135" i="1" l="1"/>
  <c r="B134" i="1"/>
  <c r="A136" i="1" l="1"/>
  <c r="B135" i="1"/>
  <c r="A137" i="1" l="1"/>
  <c r="B136" i="1"/>
  <c r="A138" i="1" l="1"/>
  <c r="B137" i="1"/>
  <c r="A139" i="1" l="1"/>
  <c r="B138" i="1"/>
  <c r="A140" i="1" l="1"/>
  <c r="B139" i="1"/>
  <c r="A141" i="1" l="1"/>
  <c r="B140" i="1"/>
  <c r="A142" i="1" l="1"/>
  <c r="B141" i="1"/>
  <c r="A143" i="1" l="1"/>
  <c r="B142" i="1"/>
  <c r="A144" i="1" l="1"/>
  <c r="B143" i="1"/>
  <c r="A145" i="1" l="1"/>
  <c r="B144" i="1"/>
  <c r="A146" i="1" l="1"/>
  <c r="B145" i="1"/>
  <c r="A147" i="1" l="1"/>
  <c r="B146" i="1"/>
  <c r="A148" i="1" l="1"/>
  <c r="B147" i="1"/>
  <c r="A149" i="1" l="1"/>
  <c r="B148" i="1"/>
  <c r="A150" i="1" l="1"/>
  <c r="B149" i="1"/>
  <c r="A151" i="1" l="1"/>
  <c r="B150" i="1"/>
  <c r="A152" i="1" l="1"/>
  <c r="B151" i="1"/>
  <c r="A153" i="1" l="1"/>
  <c r="B152" i="1"/>
  <c r="A154" i="1" l="1"/>
  <c r="B153" i="1"/>
  <c r="A155" i="1" l="1"/>
  <c r="B154" i="1"/>
  <c r="A156" i="1" l="1"/>
  <c r="B155" i="1"/>
  <c r="A157" i="1" l="1"/>
  <c r="B156" i="1"/>
  <c r="A158" i="1" l="1"/>
  <c r="B157" i="1"/>
  <c r="A159" i="1" l="1"/>
  <c r="B158" i="1"/>
  <c r="A160" i="1" l="1"/>
  <c r="B159" i="1"/>
  <c r="A161" i="1" l="1"/>
  <c r="B160" i="1"/>
  <c r="A162" i="1" l="1"/>
  <c r="B161" i="1"/>
  <c r="A163" i="1" l="1"/>
  <c r="B162" i="1"/>
  <c r="A164" i="1" l="1"/>
  <c r="B163" i="1"/>
  <c r="A165" i="1" l="1"/>
  <c r="B164" i="1"/>
  <c r="A166" i="1" l="1"/>
  <c r="B165" i="1"/>
  <c r="A167" i="1" l="1"/>
  <c r="B166" i="1"/>
  <c r="A168" i="1" l="1"/>
  <c r="B167" i="1"/>
  <c r="A169" i="1" l="1"/>
  <c r="B168" i="1"/>
  <c r="A170" i="1" l="1"/>
  <c r="B169" i="1"/>
  <c r="A171" i="1" l="1"/>
  <c r="B170" i="1"/>
  <c r="A172" i="1" l="1"/>
  <c r="B171" i="1"/>
  <c r="A173" i="1" l="1"/>
  <c r="B172" i="1"/>
  <c r="A174" i="1" l="1"/>
  <c r="B173" i="1"/>
  <c r="A175" i="1" l="1"/>
  <c r="B174" i="1"/>
  <c r="A176" i="1" l="1"/>
  <c r="B175" i="1"/>
  <c r="A177" i="1" l="1"/>
  <c r="B176" i="1"/>
  <c r="A178" i="1" l="1"/>
  <c r="B177" i="1"/>
  <c r="A179" i="1" l="1"/>
  <c r="B178" i="1"/>
  <c r="A180" i="1" l="1"/>
  <c r="B179" i="1"/>
  <c r="A181" i="1" l="1"/>
  <c r="B180" i="1"/>
  <c r="A182" i="1" l="1"/>
  <c r="B181" i="1"/>
  <c r="A183" i="1" l="1"/>
  <c r="B182" i="1"/>
  <c r="A184" i="1" l="1"/>
  <c r="B183" i="1"/>
  <c r="A185" i="1" l="1"/>
  <c r="B184" i="1"/>
  <c r="A186" i="1" l="1"/>
  <c r="B185" i="1"/>
  <c r="A187" i="1" l="1"/>
  <c r="B186" i="1"/>
  <c r="A188" i="1" l="1"/>
  <c r="B187" i="1"/>
  <c r="A189" i="1" l="1"/>
  <c r="B188" i="1"/>
  <c r="A190" i="1" l="1"/>
  <c r="B189" i="1"/>
  <c r="A191" i="1" l="1"/>
  <c r="B190" i="1"/>
  <c r="A192" i="1" l="1"/>
  <c r="B191" i="1"/>
  <c r="A193" i="1" l="1"/>
  <c r="B192" i="1"/>
  <c r="A194" i="1" l="1"/>
  <c r="B193" i="1"/>
  <c r="A195" i="1" l="1"/>
  <c r="B194" i="1"/>
  <c r="A196" i="1" l="1"/>
  <c r="B195" i="1"/>
  <c r="A197" i="1" l="1"/>
  <c r="B196" i="1"/>
  <c r="A198" i="1" l="1"/>
  <c r="B197" i="1"/>
  <c r="A199" i="1" l="1"/>
  <c r="B198" i="1"/>
  <c r="A200" i="1" l="1"/>
  <c r="B199" i="1"/>
  <c r="A201" i="1" l="1"/>
  <c r="B200" i="1"/>
  <c r="A202" i="1" l="1"/>
  <c r="B201" i="1"/>
  <c r="A203" i="1" l="1"/>
  <c r="B202" i="1"/>
  <c r="A204" i="1" l="1"/>
  <c r="B203" i="1"/>
  <c r="A205" i="1" l="1"/>
  <c r="B204" i="1"/>
  <c r="A206" i="1" l="1"/>
  <c r="B205" i="1"/>
  <c r="A207" i="1" l="1"/>
  <c r="B206" i="1"/>
  <c r="A208" i="1" l="1"/>
  <c r="B207" i="1"/>
  <c r="A209" i="1" l="1"/>
  <c r="B208" i="1"/>
  <c r="A210" i="1" l="1"/>
  <c r="B209" i="1"/>
  <c r="A211" i="1" l="1"/>
  <c r="B210" i="1"/>
  <c r="A212" i="1" l="1"/>
  <c r="B211" i="1"/>
  <c r="A213" i="1" l="1"/>
  <c r="B212" i="1"/>
  <c r="A214" i="1" l="1"/>
  <c r="B213" i="1"/>
  <c r="A215" i="1" l="1"/>
  <c r="B214" i="1"/>
  <c r="A216" i="1" l="1"/>
  <c r="B215" i="1"/>
  <c r="A217" i="1" l="1"/>
  <c r="B216" i="1"/>
  <c r="A218" i="1" l="1"/>
  <c r="B217" i="1"/>
  <c r="A219" i="1" l="1"/>
  <c r="B218" i="1"/>
  <c r="A220" i="1" l="1"/>
  <c r="B219" i="1"/>
  <c r="A221" i="1" l="1"/>
  <c r="B220" i="1"/>
  <c r="A222" i="1" l="1"/>
  <c r="B221" i="1"/>
  <c r="A223" i="1" l="1"/>
  <c r="B222" i="1"/>
  <c r="A224" i="1" l="1"/>
  <c r="B223" i="1"/>
  <c r="A225" i="1" l="1"/>
  <c r="B224" i="1"/>
  <c r="A226" i="1" l="1"/>
  <c r="B225" i="1"/>
  <c r="A227" i="1" l="1"/>
  <c r="B226" i="1"/>
  <c r="A228" i="1" l="1"/>
  <c r="B227" i="1"/>
  <c r="A229" i="1" l="1"/>
  <c r="B228" i="1"/>
  <c r="A230" i="1" l="1"/>
  <c r="B229" i="1"/>
  <c r="A231" i="1" l="1"/>
  <c r="B230" i="1"/>
  <c r="A232" i="1" l="1"/>
  <c r="B231" i="1"/>
  <c r="A233" i="1" l="1"/>
  <c r="B232" i="1"/>
  <c r="A234" i="1" l="1"/>
  <c r="B233" i="1"/>
  <c r="A235" i="1" l="1"/>
  <c r="B234" i="1"/>
  <c r="A236" i="1" l="1"/>
  <c r="B235" i="1"/>
  <c r="A237" i="1" l="1"/>
  <c r="B236" i="1"/>
  <c r="A238" i="1" l="1"/>
  <c r="B237" i="1"/>
  <c r="A239" i="1" l="1"/>
  <c r="B238" i="1"/>
  <c r="A240" i="1" l="1"/>
  <c r="B239" i="1"/>
  <c r="A241" i="1" l="1"/>
  <c r="B240" i="1"/>
  <c r="A242" i="1" l="1"/>
  <c r="B241" i="1"/>
  <c r="A243" i="1" l="1"/>
  <c r="B242" i="1"/>
  <c r="A244" i="1" l="1"/>
  <c r="B243" i="1"/>
  <c r="A245" i="1" l="1"/>
  <c r="B244" i="1"/>
  <c r="A246" i="1" l="1"/>
  <c r="B245" i="1"/>
  <c r="A247" i="1" l="1"/>
  <c r="B246" i="1"/>
  <c r="A248" i="1" l="1"/>
  <c r="B247" i="1"/>
  <c r="A249" i="1" l="1"/>
  <c r="B248" i="1"/>
  <c r="A250" i="1" l="1"/>
  <c r="B249" i="1"/>
  <c r="A251" i="1" l="1"/>
  <c r="B250" i="1"/>
  <c r="A252" i="1" l="1"/>
  <c r="B251" i="1"/>
  <c r="A253" i="1" l="1"/>
  <c r="B252" i="1"/>
  <c r="A254" i="1" l="1"/>
  <c r="B253" i="1"/>
  <c r="A255" i="1" l="1"/>
  <c r="B254" i="1"/>
  <c r="A256" i="1" l="1"/>
  <c r="B255" i="1"/>
  <c r="A257" i="1" l="1"/>
  <c r="B256" i="1"/>
  <c r="A258" i="1" l="1"/>
  <c r="B257" i="1"/>
  <c r="A259" i="1" l="1"/>
  <c r="B258" i="1"/>
  <c r="A260" i="1" l="1"/>
  <c r="B259" i="1"/>
  <c r="A261" i="1" l="1"/>
  <c r="B260" i="1"/>
  <c r="A262" i="1" l="1"/>
  <c r="B261" i="1"/>
  <c r="A263" i="1" l="1"/>
  <c r="B262" i="1"/>
  <c r="A264" i="1" l="1"/>
  <c r="B263" i="1"/>
  <c r="A265" i="1" l="1"/>
  <c r="B264" i="1"/>
  <c r="A266" i="1" l="1"/>
  <c r="B265" i="1"/>
  <c r="A267" i="1" l="1"/>
  <c r="B266" i="1"/>
  <c r="A268" i="1" l="1"/>
  <c r="B267" i="1"/>
  <c r="A269" i="1" l="1"/>
  <c r="B268" i="1"/>
  <c r="A270" i="1" l="1"/>
  <c r="B269" i="1"/>
  <c r="A271" i="1" l="1"/>
  <c r="B270" i="1"/>
  <c r="A272" i="1" l="1"/>
  <c r="B271" i="1"/>
  <c r="A273" i="1" l="1"/>
  <c r="B272" i="1"/>
  <c r="A274" i="1" l="1"/>
  <c r="B273" i="1"/>
  <c r="A275" i="1" l="1"/>
  <c r="B274" i="1"/>
  <c r="A276" i="1" l="1"/>
  <c r="B275" i="1"/>
  <c r="A277" i="1" l="1"/>
  <c r="B276" i="1"/>
  <c r="A278" i="1" l="1"/>
  <c r="B277" i="1"/>
  <c r="A279" i="1" l="1"/>
  <c r="B278" i="1"/>
  <c r="A280" i="1" l="1"/>
  <c r="B279" i="1"/>
  <c r="A281" i="1" l="1"/>
  <c r="B280" i="1"/>
  <c r="A282" i="1" l="1"/>
  <c r="B281" i="1"/>
  <c r="A283" i="1" l="1"/>
  <c r="B282" i="1"/>
  <c r="A284" i="1" l="1"/>
  <c r="B283" i="1"/>
  <c r="A285" i="1" l="1"/>
  <c r="B284" i="1"/>
  <c r="A286" i="1" l="1"/>
  <c r="B285" i="1"/>
  <c r="A287" i="1" l="1"/>
  <c r="B286" i="1"/>
  <c r="A288" i="1" l="1"/>
  <c r="B287" i="1"/>
  <c r="A289" i="1" l="1"/>
  <c r="B288" i="1"/>
  <c r="A290" i="1" l="1"/>
  <c r="B289" i="1"/>
  <c r="A291" i="1" l="1"/>
  <c r="B290" i="1"/>
  <c r="A292" i="1" l="1"/>
  <c r="B291" i="1"/>
  <c r="A293" i="1" l="1"/>
  <c r="B292" i="1"/>
  <c r="A294" i="1" l="1"/>
  <c r="B293" i="1"/>
  <c r="A295" i="1" l="1"/>
  <c r="B294" i="1"/>
  <c r="A296" i="1" l="1"/>
  <c r="B295" i="1"/>
  <c r="A297" i="1" l="1"/>
  <c r="B296" i="1"/>
  <c r="A298" i="1" l="1"/>
  <c r="B297" i="1"/>
  <c r="A299" i="1" l="1"/>
  <c r="B298" i="1"/>
  <c r="A300" i="1" l="1"/>
  <c r="B299" i="1"/>
  <c r="A301" i="1" l="1"/>
  <c r="B300" i="1"/>
  <c r="A302" i="1" l="1"/>
  <c r="B301" i="1"/>
  <c r="A303" i="1" l="1"/>
  <c r="B302" i="1"/>
  <c r="A304" i="1" l="1"/>
  <c r="B303" i="1"/>
  <c r="A305" i="1" l="1"/>
  <c r="B304" i="1"/>
  <c r="A306" i="1" l="1"/>
  <c r="B305" i="1"/>
  <c r="A307" i="1" l="1"/>
  <c r="B306" i="1"/>
  <c r="A308" i="1" l="1"/>
  <c r="B307" i="1"/>
  <c r="A309" i="1" l="1"/>
  <c r="B308" i="1"/>
  <c r="A310" i="1" l="1"/>
  <c r="B309" i="1"/>
  <c r="A311" i="1" l="1"/>
  <c r="B310" i="1"/>
  <c r="A312" i="1" l="1"/>
  <c r="B311" i="1"/>
  <c r="A313" i="1" l="1"/>
  <c r="B312" i="1"/>
  <c r="A314" i="1" l="1"/>
  <c r="B313" i="1"/>
  <c r="A315" i="1" l="1"/>
  <c r="B314" i="1"/>
  <c r="A316" i="1" l="1"/>
  <c r="B315" i="1"/>
  <c r="A317" i="1" l="1"/>
  <c r="B316" i="1"/>
  <c r="A318" i="1" l="1"/>
  <c r="B317" i="1"/>
  <c r="A319" i="1" l="1"/>
  <c r="B318" i="1"/>
  <c r="A320" i="1" l="1"/>
  <c r="B319" i="1"/>
  <c r="A321" i="1" l="1"/>
  <c r="B320" i="1"/>
  <c r="A322" i="1" l="1"/>
  <c r="B321" i="1"/>
  <c r="A323" i="1" l="1"/>
  <c r="B322" i="1"/>
  <c r="A324" i="1" l="1"/>
  <c r="B323" i="1"/>
  <c r="A325" i="1" l="1"/>
  <c r="B324" i="1"/>
  <c r="A326" i="1" l="1"/>
  <c r="B325" i="1"/>
  <c r="A327" i="1" l="1"/>
  <c r="B326" i="1"/>
  <c r="A328" i="1" l="1"/>
  <c r="B327" i="1"/>
  <c r="A329" i="1" l="1"/>
  <c r="B328" i="1"/>
  <c r="A330" i="1" l="1"/>
  <c r="B329" i="1"/>
  <c r="A331" i="1" l="1"/>
  <c r="B330" i="1"/>
  <c r="A332" i="1" l="1"/>
  <c r="B331" i="1"/>
  <c r="A333" i="1" l="1"/>
  <c r="B332" i="1"/>
  <c r="A334" i="1" l="1"/>
  <c r="B333" i="1"/>
  <c r="A335" i="1" l="1"/>
  <c r="B334" i="1"/>
  <c r="A336" i="1" l="1"/>
  <c r="B335" i="1"/>
  <c r="A337" i="1" l="1"/>
  <c r="B336" i="1"/>
  <c r="A338" i="1" l="1"/>
  <c r="B337" i="1"/>
  <c r="A339" i="1" l="1"/>
  <c r="B338" i="1"/>
  <c r="A340" i="1" l="1"/>
  <c r="B339" i="1"/>
  <c r="A341" i="1" l="1"/>
  <c r="B340" i="1"/>
  <c r="A342" i="1" l="1"/>
  <c r="B341" i="1"/>
  <c r="A343" i="1" l="1"/>
  <c r="B342" i="1"/>
  <c r="A344" i="1" l="1"/>
  <c r="B343" i="1"/>
  <c r="A345" i="1" l="1"/>
  <c r="B344" i="1"/>
  <c r="A346" i="1" l="1"/>
  <c r="B345" i="1"/>
  <c r="A347" i="1" l="1"/>
  <c r="B346" i="1"/>
  <c r="A348" i="1" l="1"/>
  <c r="B347" i="1"/>
  <c r="A349" i="1" l="1"/>
  <c r="B348" i="1"/>
  <c r="A350" i="1" l="1"/>
  <c r="B349" i="1"/>
  <c r="A351" i="1" l="1"/>
  <c r="B350" i="1"/>
  <c r="A352" i="1" l="1"/>
  <c r="B351" i="1"/>
  <c r="A353" i="1" l="1"/>
  <c r="B352" i="1"/>
  <c r="A354" i="1" l="1"/>
  <c r="B353" i="1"/>
  <c r="A355" i="1" l="1"/>
  <c r="B354" i="1"/>
  <c r="A356" i="1" l="1"/>
  <c r="B355" i="1"/>
  <c r="A357" i="1" l="1"/>
  <c r="B356" i="1"/>
  <c r="A358" i="1" l="1"/>
  <c r="B357" i="1"/>
  <c r="A359" i="1" l="1"/>
  <c r="B358" i="1"/>
  <c r="A360" i="1" l="1"/>
  <c r="B359" i="1"/>
  <c r="A361" i="1" l="1"/>
  <c r="B360" i="1"/>
  <c r="A362" i="1" l="1"/>
  <c r="B361" i="1"/>
  <c r="A363" i="1" l="1"/>
  <c r="B362" i="1"/>
  <c r="A364" i="1" l="1"/>
  <c r="B363" i="1"/>
  <c r="A365" i="1" l="1"/>
  <c r="B364" i="1"/>
  <c r="A366" i="1" l="1"/>
  <c r="B365" i="1"/>
  <c r="A367" i="1" l="1"/>
  <c r="B366" i="1"/>
  <c r="A368" i="1" l="1"/>
  <c r="B367" i="1"/>
  <c r="A369" i="1" l="1"/>
  <c r="B368" i="1"/>
  <c r="A370" i="1" l="1"/>
  <c r="B369" i="1"/>
  <c r="A371" i="1" l="1"/>
  <c r="B370" i="1"/>
  <c r="A372" i="1" l="1"/>
  <c r="B371" i="1"/>
  <c r="A373" i="1" l="1"/>
  <c r="B372" i="1"/>
  <c r="A374" i="1" l="1"/>
  <c r="B373" i="1"/>
  <c r="A375" i="1" l="1"/>
  <c r="B374" i="1"/>
  <c r="A376" i="1" l="1"/>
  <c r="B375" i="1"/>
  <c r="A377" i="1" l="1"/>
  <c r="B376" i="1"/>
  <c r="A378" i="1" l="1"/>
  <c r="B377" i="1"/>
  <c r="A379" i="1" l="1"/>
  <c r="B378" i="1"/>
  <c r="A380" i="1" l="1"/>
  <c r="B379" i="1"/>
  <c r="A381" i="1" l="1"/>
  <c r="B380" i="1"/>
  <c r="A382" i="1" l="1"/>
  <c r="B381" i="1"/>
  <c r="A383" i="1" l="1"/>
  <c r="B382" i="1"/>
  <c r="A384" i="1" l="1"/>
  <c r="B383" i="1"/>
  <c r="A385" i="1" l="1"/>
  <c r="B384" i="1"/>
  <c r="A386" i="1" l="1"/>
  <c r="B385" i="1"/>
  <c r="A387" i="1" l="1"/>
  <c r="B386" i="1"/>
  <c r="A388" i="1" l="1"/>
  <c r="B387" i="1"/>
  <c r="A389" i="1" l="1"/>
  <c r="B388" i="1"/>
  <c r="A390" i="1" l="1"/>
  <c r="B389" i="1"/>
  <c r="A391" i="1" l="1"/>
  <c r="B390" i="1"/>
  <c r="A392" i="1" l="1"/>
  <c r="B391" i="1"/>
  <c r="A393" i="1" l="1"/>
  <c r="B392" i="1"/>
  <c r="A394" i="1" l="1"/>
  <c r="B393" i="1"/>
  <c r="A395" i="1" l="1"/>
  <c r="B394" i="1"/>
  <c r="A396" i="1" l="1"/>
  <c r="B395" i="1"/>
  <c r="A397" i="1" l="1"/>
  <c r="B396" i="1"/>
  <c r="A398" i="1" l="1"/>
  <c r="B397" i="1"/>
  <c r="A399" i="1" l="1"/>
  <c r="B398" i="1"/>
  <c r="A400" i="1" l="1"/>
  <c r="B399" i="1"/>
  <c r="A401" i="1" l="1"/>
  <c r="B400" i="1"/>
  <c r="A402" i="1" l="1"/>
  <c r="B401" i="1"/>
  <c r="A403" i="1" l="1"/>
  <c r="B402" i="1"/>
  <c r="A404" i="1" l="1"/>
  <c r="B403" i="1"/>
  <c r="A405" i="1" l="1"/>
  <c r="B404" i="1"/>
  <c r="A406" i="1" l="1"/>
  <c r="B405" i="1"/>
  <c r="A407" i="1" l="1"/>
  <c r="B406" i="1"/>
  <c r="A408" i="1" l="1"/>
  <c r="B407" i="1"/>
  <c r="A409" i="1" l="1"/>
  <c r="B408" i="1"/>
  <c r="A410" i="1" l="1"/>
  <c r="B409" i="1"/>
  <c r="A411" i="1" l="1"/>
  <c r="B410" i="1"/>
  <c r="A412" i="1" l="1"/>
  <c r="B411" i="1"/>
  <c r="A413" i="1" l="1"/>
  <c r="B412" i="1"/>
  <c r="A414" i="1" l="1"/>
  <c r="B413" i="1"/>
  <c r="A415" i="1" l="1"/>
  <c r="B414" i="1"/>
  <c r="A416" i="1" l="1"/>
  <c r="B415" i="1"/>
  <c r="A417" i="1" l="1"/>
  <c r="B416" i="1"/>
  <c r="A418" i="1" l="1"/>
  <c r="B417" i="1"/>
  <c r="A419" i="1" l="1"/>
  <c r="B418" i="1"/>
  <c r="A420" i="1" l="1"/>
  <c r="B419" i="1"/>
  <c r="A421" i="1" l="1"/>
  <c r="B420" i="1"/>
  <c r="A422" i="1" l="1"/>
  <c r="B421" i="1"/>
  <c r="A423" i="1" l="1"/>
  <c r="B422" i="1"/>
  <c r="A424" i="1" l="1"/>
  <c r="B423" i="1"/>
  <c r="A425" i="1" l="1"/>
  <c r="B424" i="1"/>
  <c r="A426" i="1" l="1"/>
  <c r="B425" i="1"/>
  <c r="A427" i="1" l="1"/>
  <c r="B426" i="1"/>
  <c r="A428" i="1" l="1"/>
  <c r="B427" i="1"/>
  <c r="A429" i="1" l="1"/>
  <c r="B428" i="1"/>
  <c r="A430" i="1" l="1"/>
  <c r="B429" i="1"/>
  <c r="A431" i="1" l="1"/>
  <c r="B430" i="1"/>
  <c r="A432" i="1" l="1"/>
  <c r="B431" i="1"/>
  <c r="A433" i="1" l="1"/>
  <c r="B432" i="1"/>
  <c r="A434" i="1" l="1"/>
  <c r="B433" i="1"/>
  <c r="A435" i="1" l="1"/>
  <c r="B434" i="1"/>
  <c r="A436" i="1" l="1"/>
  <c r="B435" i="1"/>
  <c r="A437" i="1" l="1"/>
  <c r="B436" i="1"/>
  <c r="A438" i="1" l="1"/>
  <c r="B437" i="1"/>
  <c r="A439" i="1" l="1"/>
  <c r="B438" i="1"/>
  <c r="A440" i="1" l="1"/>
  <c r="B439" i="1"/>
  <c r="A441" i="1" l="1"/>
  <c r="B440" i="1"/>
  <c r="A442" i="1" l="1"/>
  <c r="B441" i="1"/>
  <c r="A443" i="1" l="1"/>
  <c r="B442" i="1"/>
  <c r="A444" i="1" l="1"/>
  <c r="B443" i="1"/>
  <c r="A445" i="1" l="1"/>
  <c r="B444" i="1"/>
  <c r="A446" i="1" l="1"/>
  <c r="B445" i="1"/>
  <c r="A447" i="1" l="1"/>
  <c r="B446" i="1"/>
  <c r="A448" i="1" l="1"/>
  <c r="B447" i="1"/>
  <c r="A449" i="1" l="1"/>
  <c r="B448" i="1"/>
  <c r="A450" i="1" l="1"/>
  <c r="B449" i="1"/>
  <c r="A451" i="1" l="1"/>
  <c r="B450" i="1"/>
  <c r="A452" i="1" l="1"/>
  <c r="B451" i="1"/>
  <c r="A453" i="1" l="1"/>
  <c r="B452" i="1"/>
  <c r="A454" i="1" l="1"/>
  <c r="B453" i="1"/>
  <c r="A455" i="1" l="1"/>
  <c r="B454" i="1"/>
  <c r="A456" i="1" l="1"/>
  <c r="B455" i="1"/>
  <c r="A457" i="1" l="1"/>
  <c r="B456" i="1"/>
  <c r="A458" i="1" l="1"/>
  <c r="B457" i="1"/>
  <c r="A459" i="1" l="1"/>
  <c r="B458" i="1"/>
  <c r="A460" i="1" l="1"/>
  <c r="B459" i="1"/>
  <c r="A461" i="1" l="1"/>
  <c r="B460" i="1"/>
  <c r="A462" i="1" l="1"/>
  <c r="B461" i="1"/>
  <c r="A463" i="1" l="1"/>
  <c r="B462" i="1"/>
  <c r="A464" i="1" l="1"/>
  <c r="B463" i="1"/>
  <c r="A465" i="1" l="1"/>
  <c r="B464" i="1"/>
  <c r="A466" i="1" l="1"/>
  <c r="B465" i="1"/>
  <c r="A467" i="1" l="1"/>
  <c r="B466" i="1"/>
  <c r="A468" i="1" l="1"/>
  <c r="B467" i="1"/>
  <c r="A469" i="1" l="1"/>
  <c r="B468" i="1"/>
  <c r="A470" i="1" l="1"/>
  <c r="B469" i="1"/>
  <c r="A471" i="1" l="1"/>
  <c r="B470" i="1"/>
  <c r="A472" i="1" l="1"/>
  <c r="B471" i="1"/>
  <c r="A473" i="1" l="1"/>
  <c r="B472" i="1"/>
  <c r="A474" i="1" l="1"/>
  <c r="B473" i="1"/>
  <c r="A475" i="1" l="1"/>
  <c r="B474" i="1"/>
  <c r="A476" i="1" l="1"/>
  <c r="B475" i="1"/>
  <c r="A477" i="1" l="1"/>
  <c r="B476" i="1"/>
  <c r="A478" i="1" l="1"/>
  <c r="B477" i="1"/>
  <c r="A479" i="1" l="1"/>
  <c r="B478" i="1"/>
  <c r="A480" i="1" l="1"/>
  <c r="B479" i="1"/>
  <c r="A481" i="1" l="1"/>
  <c r="B480" i="1"/>
  <c r="A482" i="1" l="1"/>
  <c r="B481" i="1"/>
  <c r="A483" i="1" l="1"/>
  <c r="B482" i="1"/>
  <c r="A484" i="1" l="1"/>
  <c r="B483" i="1"/>
  <c r="A485" i="1" l="1"/>
  <c r="B484" i="1"/>
  <c r="A486" i="1" l="1"/>
  <c r="B485" i="1"/>
  <c r="A487" i="1" l="1"/>
  <c r="B486" i="1"/>
  <c r="A488" i="1" l="1"/>
  <c r="B487" i="1"/>
  <c r="A489" i="1" l="1"/>
  <c r="B488" i="1"/>
  <c r="A490" i="1" l="1"/>
  <c r="B489" i="1"/>
  <c r="A491" i="1" l="1"/>
  <c r="B490" i="1"/>
  <c r="A492" i="1" l="1"/>
  <c r="B491" i="1"/>
  <c r="A493" i="1" l="1"/>
  <c r="B492" i="1"/>
  <c r="A494" i="1" l="1"/>
  <c r="B493" i="1"/>
  <c r="A495" i="1" l="1"/>
  <c r="B494" i="1"/>
  <c r="A496" i="1" l="1"/>
  <c r="B495" i="1"/>
  <c r="A497" i="1" l="1"/>
  <c r="B496" i="1"/>
  <c r="A498" i="1" l="1"/>
  <c r="B497" i="1"/>
  <c r="A499" i="1" l="1"/>
  <c r="B498" i="1"/>
  <c r="A500" i="1" l="1"/>
  <c r="B499" i="1"/>
  <c r="A501" i="1" l="1"/>
  <c r="B500" i="1"/>
  <c r="A502" i="1" l="1"/>
  <c r="B501" i="1"/>
  <c r="A503" i="1" l="1"/>
  <c r="B502" i="1"/>
  <c r="A504" i="1" l="1"/>
  <c r="B503" i="1"/>
  <c r="A505" i="1" l="1"/>
  <c r="B504" i="1"/>
  <c r="A506" i="1" l="1"/>
  <c r="B505" i="1"/>
  <c r="A507" i="1" l="1"/>
  <c r="B506" i="1"/>
  <c r="A508" i="1" l="1"/>
  <c r="B507" i="1"/>
  <c r="A509" i="1" l="1"/>
  <c r="B508" i="1"/>
  <c r="A510" i="1" l="1"/>
  <c r="B509" i="1"/>
  <c r="A511" i="1" l="1"/>
  <c r="B510" i="1"/>
  <c r="A512" i="1" l="1"/>
  <c r="B511" i="1"/>
  <c r="A513" i="1" l="1"/>
  <c r="B512" i="1"/>
  <c r="A514" i="1" l="1"/>
  <c r="B513" i="1"/>
  <c r="A515" i="1" l="1"/>
  <c r="B514" i="1"/>
  <c r="A516" i="1" l="1"/>
  <c r="B515" i="1"/>
  <c r="A517" i="1" l="1"/>
  <c r="B516" i="1"/>
  <c r="A518" i="1" l="1"/>
  <c r="B517" i="1"/>
  <c r="A519" i="1" l="1"/>
  <c r="B518" i="1"/>
  <c r="A520" i="1" l="1"/>
  <c r="B519" i="1"/>
  <c r="A521" i="1" l="1"/>
  <c r="B520" i="1"/>
  <c r="A522" i="1" l="1"/>
  <c r="B521" i="1"/>
  <c r="A523" i="1" l="1"/>
  <c r="B522" i="1"/>
  <c r="A524" i="1" l="1"/>
  <c r="B523" i="1"/>
  <c r="A525" i="1" l="1"/>
  <c r="B524" i="1"/>
  <c r="A526" i="1" l="1"/>
  <c r="B525" i="1"/>
  <c r="A527" i="1" l="1"/>
  <c r="B526" i="1"/>
  <c r="A528" i="1" l="1"/>
  <c r="B527" i="1"/>
  <c r="A529" i="1" l="1"/>
  <c r="B528" i="1"/>
  <c r="A530" i="1" l="1"/>
  <c r="B529" i="1"/>
  <c r="A531" i="1" l="1"/>
  <c r="B530" i="1"/>
  <c r="A532" i="1" l="1"/>
  <c r="B531" i="1"/>
  <c r="A533" i="1" l="1"/>
  <c r="B532" i="1"/>
  <c r="A534" i="1" l="1"/>
  <c r="B533" i="1"/>
  <c r="A535" i="1" l="1"/>
  <c r="B534" i="1"/>
  <c r="A536" i="1" l="1"/>
  <c r="B535" i="1"/>
  <c r="A537" i="1" l="1"/>
  <c r="B536" i="1"/>
  <c r="A538" i="1" l="1"/>
  <c r="B537" i="1"/>
  <c r="A539" i="1" l="1"/>
  <c r="B538" i="1"/>
  <c r="A540" i="1" l="1"/>
  <c r="B539" i="1"/>
  <c r="A541" i="1" l="1"/>
  <c r="B540" i="1"/>
  <c r="A542" i="1" l="1"/>
  <c r="B541" i="1"/>
  <c r="A543" i="1" l="1"/>
  <c r="B542" i="1"/>
  <c r="A544" i="1" l="1"/>
  <c r="B543" i="1"/>
  <c r="A545" i="1" l="1"/>
  <c r="B544" i="1"/>
  <c r="A546" i="1" l="1"/>
  <c r="B545" i="1"/>
  <c r="A547" i="1" l="1"/>
  <c r="B546" i="1"/>
  <c r="A548" i="1" l="1"/>
  <c r="B547" i="1"/>
  <c r="A549" i="1" l="1"/>
  <c r="B548" i="1"/>
  <c r="A550" i="1" l="1"/>
  <c r="B549" i="1"/>
  <c r="A551" i="1" l="1"/>
  <c r="B550" i="1"/>
  <c r="A552" i="1" l="1"/>
  <c r="B551" i="1"/>
  <c r="A553" i="1" l="1"/>
  <c r="B552" i="1"/>
  <c r="A554" i="1" l="1"/>
  <c r="B553" i="1"/>
  <c r="A555" i="1" l="1"/>
  <c r="B554" i="1"/>
  <c r="A556" i="1" l="1"/>
  <c r="B555" i="1"/>
  <c r="A557" i="1" l="1"/>
  <c r="B556" i="1"/>
  <c r="A558" i="1" l="1"/>
  <c r="B557" i="1"/>
  <c r="A559" i="1" l="1"/>
  <c r="B558" i="1"/>
  <c r="A560" i="1" l="1"/>
  <c r="B559" i="1"/>
  <c r="A561" i="1" l="1"/>
  <c r="B560" i="1"/>
  <c r="A562" i="1" l="1"/>
  <c r="B561" i="1"/>
  <c r="A563" i="1" l="1"/>
  <c r="B562" i="1"/>
  <c r="A564" i="1" l="1"/>
  <c r="B563" i="1"/>
  <c r="A565" i="1" l="1"/>
  <c r="B564" i="1"/>
  <c r="A566" i="1" l="1"/>
  <c r="B565" i="1"/>
  <c r="A567" i="1" l="1"/>
  <c r="B566" i="1"/>
  <c r="A568" i="1" l="1"/>
  <c r="B567" i="1"/>
  <c r="A569" i="1" l="1"/>
  <c r="B568" i="1"/>
  <c r="A570" i="1" l="1"/>
  <c r="B569" i="1"/>
  <c r="A571" i="1" l="1"/>
  <c r="B570" i="1"/>
  <c r="A572" i="1" l="1"/>
  <c r="B571" i="1"/>
  <c r="A573" i="1" l="1"/>
  <c r="B572" i="1"/>
  <c r="A574" i="1" l="1"/>
  <c r="B573" i="1"/>
  <c r="A575" i="1" l="1"/>
  <c r="B574" i="1"/>
  <c r="A576" i="1" l="1"/>
  <c r="B575" i="1"/>
  <c r="A577" i="1" l="1"/>
  <c r="B576" i="1"/>
  <c r="A578" i="1" l="1"/>
  <c r="B577" i="1"/>
  <c r="A579" i="1" l="1"/>
  <c r="B578" i="1"/>
  <c r="A580" i="1" l="1"/>
  <c r="B579" i="1"/>
  <c r="A581" i="1" l="1"/>
  <c r="B580" i="1"/>
  <c r="A582" i="1" l="1"/>
  <c r="B581" i="1"/>
  <c r="A583" i="1" l="1"/>
  <c r="B582" i="1"/>
  <c r="A584" i="1" l="1"/>
  <c r="B583" i="1"/>
  <c r="A585" i="1" l="1"/>
  <c r="B584" i="1"/>
  <c r="A586" i="1" l="1"/>
  <c r="B585" i="1"/>
  <c r="A587" i="1" l="1"/>
  <c r="B586" i="1"/>
  <c r="A588" i="1" l="1"/>
  <c r="B587" i="1"/>
  <c r="A589" i="1" l="1"/>
  <c r="B588" i="1"/>
  <c r="A590" i="1" l="1"/>
  <c r="B589" i="1"/>
  <c r="A591" i="1" l="1"/>
  <c r="B590" i="1"/>
  <c r="A592" i="1" l="1"/>
  <c r="B591" i="1"/>
  <c r="A593" i="1" l="1"/>
  <c r="B592" i="1"/>
  <c r="A594" i="1" l="1"/>
  <c r="B593" i="1"/>
  <c r="A595" i="1" l="1"/>
  <c r="B594" i="1"/>
  <c r="A596" i="1" l="1"/>
  <c r="B595" i="1"/>
  <c r="A597" i="1" l="1"/>
  <c r="B596" i="1"/>
  <c r="A598" i="1" l="1"/>
  <c r="B597" i="1"/>
  <c r="A599" i="1" l="1"/>
  <c r="B598" i="1"/>
  <c r="A600" i="1" l="1"/>
  <c r="B599" i="1"/>
  <c r="A601" i="1" l="1"/>
  <c r="B600" i="1"/>
  <c r="A602" i="1" l="1"/>
  <c r="B601" i="1"/>
  <c r="A603" i="1" l="1"/>
  <c r="B602" i="1"/>
  <c r="A604" i="1" l="1"/>
  <c r="B603" i="1"/>
  <c r="A605" i="1" l="1"/>
  <c r="B604" i="1"/>
  <c r="A606" i="1" l="1"/>
  <c r="B605" i="1"/>
  <c r="A607" i="1" l="1"/>
  <c r="B606" i="1"/>
  <c r="A608" i="1" l="1"/>
  <c r="B607" i="1"/>
  <c r="A609" i="1" l="1"/>
  <c r="B608" i="1"/>
  <c r="A610" i="1" l="1"/>
  <c r="B609" i="1"/>
  <c r="A611" i="1" l="1"/>
  <c r="B610" i="1"/>
  <c r="A612" i="1" l="1"/>
  <c r="B611" i="1"/>
  <c r="A613" i="1" l="1"/>
  <c r="B612" i="1"/>
  <c r="A614" i="1" l="1"/>
  <c r="B613" i="1"/>
  <c r="A615" i="1" l="1"/>
  <c r="B614" i="1"/>
  <c r="A616" i="1" l="1"/>
  <c r="B615" i="1"/>
  <c r="A617" i="1" l="1"/>
  <c r="B616" i="1"/>
  <c r="A618" i="1" l="1"/>
  <c r="B617" i="1"/>
  <c r="A619" i="1" l="1"/>
  <c r="B618" i="1"/>
  <c r="A620" i="1" l="1"/>
  <c r="B619" i="1"/>
  <c r="A621" i="1" l="1"/>
  <c r="B620" i="1"/>
  <c r="A622" i="1" l="1"/>
  <c r="B621" i="1"/>
  <c r="A623" i="1" l="1"/>
  <c r="B622" i="1"/>
  <c r="A624" i="1" l="1"/>
  <c r="B623" i="1"/>
  <c r="A625" i="1" l="1"/>
  <c r="B624" i="1"/>
  <c r="A626" i="1" l="1"/>
  <c r="B625" i="1"/>
  <c r="A627" i="1" l="1"/>
  <c r="B626" i="1"/>
  <c r="A628" i="1" l="1"/>
  <c r="B627" i="1"/>
  <c r="A629" i="1" l="1"/>
  <c r="B628" i="1"/>
  <c r="A630" i="1" l="1"/>
  <c r="B629" i="1"/>
  <c r="A631" i="1" l="1"/>
  <c r="B630" i="1"/>
  <c r="A632" i="1" l="1"/>
  <c r="B631" i="1"/>
  <c r="A633" i="1" l="1"/>
  <c r="B632" i="1"/>
  <c r="A634" i="1" l="1"/>
  <c r="B633" i="1"/>
  <c r="A635" i="1" l="1"/>
  <c r="B634" i="1"/>
  <c r="A636" i="1" l="1"/>
  <c r="B635" i="1"/>
  <c r="A637" i="1" l="1"/>
  <c r="B636" i="1"/>
  <c r="A638" i="1" l="1"/>
  <c r="B637" i="1"/>
  <c r="A639" i="1" l="1"/>
  <c r="B638" i="1"/>
  <c r="A640" i="1" l="1"/>
  <c r="B639" i="1"/>
  <c r="A641" i="1" l="1"/>
  <c r="B640" i="1"/>
  <c r="A642" i="1" l="1"/>
  <c r="B641" i="1"/>
  <c r="A643" i="1" l="1"/>
  <c r="B642" i="1"/>
  <c r="A644" i="1" l="1"/>
  <c r="B643" i="1"/>
  <c r="A645" i="1" l="1"/>
  <c r="B644" i="1"/>
  <c r="A646" i="1" l="1"/>
  <c r="B645" i="1"/>
  <c r="A647" i="1" l="1"/>
  <c r="B646" i="1"/>
  <c r="A648" i="1" l="1"/>
  <c r="B647" i="1"/>
  <c r="A649" i="1" l="1"/>
  <c r="B648" i="1"/>
  <c r="A650" i="1" l="1"/>
  <c r="B649" i="1"/>
  <c r="A651" i="1" l="1"/>
  <c r="B650" i="1"/>
  <c r="A652" i="1" l="1"/>
  <c r="B651" i="1"/>
  <c r="A653" i="1" l="1"/>
  <c r="B652" i="1"/>
  <c r="A654" i="1" l="1"/>
  <c r="B653" i="1"/>
  <c r="A655" i="1" l="1"/>
  <c r="B654" i="1"/>
  <c r="A656" i="1" l="1"/>
  <c r="B655" i="1"/>
  <c r="A657" i="1" l="1"/>
  <c r="B656" i="1"/>
  <c r="A658" i="1" l="1"/>
  <c r="B657" i="1"/>
  <c r="A659" i="1" l="1"/>
  <c r="B658" i="1"/>
  <c r="A660" i="1" l="1"/>
  <c r="B659" i="1"/>
  <c r="A661" i="1" l="1"/>
  <c r="B660" i="1"/>
  <c r="A662" i="1" l="1"/>
  <c r="B661" i="1"/>
  <c r="A663" i="1" l="1"/>
  <c r="B662" i="1"/>
  <c r="A664" i="1" l="1"/>
  <c r="B663" i="1"/>
  <c r="A665" i="1" l="1"/>
  <c r="B664" i="1"/>
  <c r="A666" i="1" l="1"/>
  <c r="B665" i="1"/>
  <c r="A667" i="1" l="1"/>
  <c r="B666" i="1"/>
  <c r="A668" i="1" l="1"/>
  <c r="B667" i="1"/>
  <c r="A669" i="1" l="1"/>
  <c r="B668" i="1"/>
  <c r="A670" i="1" l="1"/>
  <c r="B669" i="1"/>
  <c r="A671" i="1" l="1"/>
  <c r="B670" i="1"/>
  <c r="A672" i="1" l="1"/>
  <c r="B671" i="1"/>
  <c r="A673" i="1" l="1"/>
  <c r="B672" i="1"/>
  <c r="A674" i="1" l="1"/>
  <c r="B673" i="1"/>
  <c r="A675" i="1" l="1"/>
  <c r="B674" i="1"/>
  <c r="A676" i="1" l="1"/>
  <c r="B675" i="1"/>
  <c r="A677" i="1" l="1"/>
  <c r="B676" i="1"/>
  <c r="A678" i="1" l="1"/>
  <c r="B677" i="1"/>
  <c r="A679" i="1" l="1"/>
  <c r="B678" i="1"/>
  <c r="A680" i="1" l="1"/>
  <c r="B679" i="1"/>
  <c r="A681" i="1" l="1"/>
  <c r="B680" i="1"/>
  <c r="A682" i="1" l="1"/>
  <c r="B681" i="1"/>
  <c r="A683" i="1" l="1"/>
  <c r="B682" i="1"/>
  <c r="A684" i="1" l="1"/>
  <c r="B683" i="1"/>
  <c r="A685" i="1" l="1"/>
  <c r="B684" i="1"/>
  <c r="A686" i="1" l="1"/>
  <c r="B685" i="1"/>
  <c r="A687" i="1" l="1"/>
  <c r="B686" i="1"/>
  <c r="A688" i="1" l="1"/>
  <c r="B687" i="1"/>
  <c r="A689" i="1" l="1"/>
  <c r="B688" i="1"/>
  <c r="A690" i="1" l="1"/>
  <c r="B689" i="1"/>
  <c r="A691" i="1" l="1"/>
  <c r="B690" i="1"/>
  <c r="A692" i="1" l="1"/>
  <c r="B691" i="1"/>
  <c r="A693" i="1" l="1"/>
  <c r="B692" i="1"/>
  <c r="A694" i="1" l="1"/>
  <c r="B693" i="1"/>
  <c r="A695" i="1" l="1"/>
  <c r="B694" i="1"/>
  <c r="A696" i="1" l="1"/>
  <c r="B695" i="1"/>
  <c r="A697" i="1" l="1"/>
  <c r="B696" i="1"/>
  <c r="A698" i="1" l="1"/>
  <c r="B697" i="1"/>
  <c r="A699" i="1" l="1"/>
  <c r="B698" i="1"/>
  <c r="A700" i="1" l="1"/>
  <c r="B699" i="1"/>
  <c r="A701" i="1" l="1"/>
  <c r="B700" i="1"/>
  <c r="A702" i="1" l="1"/>
  <c r="B701" i="1"/>
  <c r="A703" i="1" l="1"/>
  <c r="B702" i="1"/>
  <c r="A704" i="1" l="1"/>
  <c r="B703" i="1"/>
  <c r="A705" i="1" l="1"/>
  <c r="B704" i="1"/>
  <c r="A706" i="1" l="1"/>
  <c r="B705" i="1"/>
  <c r="A707" i="1" l="1"/>
  <c r="B706" i="1"/>
  <c r="A708" i="1" l="1"/>
  <c r="B707" i="1"/>
  <c r="A709" i="1" l="1"/>
  <c r="B708" i="1"/>
  <c r="A710" i="1" l="1"/>
  <c r="B709" i="1"/>
  <c r="A711" i="1" l="1"/>
  <c r="B710" i="1"/>
  <c r="A712" i="1" l="1"/>
  <c r="B711" i="1"/>
  <c r="A713" i="1" l="1"/>
  <c r="B712" i="1"/>
  <c r="A714" i="1" l="1"/>
  <c r="B713" i="1"/>
  <c r="A715" i="1" l="1"/>
  <c r="B714" i="1"/>
  <c r="A716" i="1" l="1"/>
  <c r="B715" i="1"/>
  <c r="A717" i="1" l="1"/>
  <c r="B716" i="1"/>
  <c r="A718" i="1" l="1"/>
  <c r="B717" i="1"/>
  <c r="A719" i="1" l="1"/>
  <c r="B718" i="1"/>
  <c r="A720" i="1" l="1"/>
  <c r="B719" i="1"/>
  <c r="A721" i="1" l="1"/>
  <c r="B720" i="1"/>
  <c r="A722" i="1" l="1"/>
  <c r="B721" i="1"/>
  <c r="A723" i="1" l="1"/>
  <c r="B722" i="1"/>
  <c r="A724" i="1" l="1"/>
  <c r="B723" i="1"/>
  <c r="A725" i="1" l="1"/>
  <c r="B724" i="1"/>
  <c r="A726" i="1" l="1"/>
  <c r="B725" i="1"/>
  <c r="A727" i="1" l="1"/>
  <c r="B726" i="1"/>
  <c r="A728" i="1" l="1"/>
  <c r="B727" i="1"/>
  <c r="A729" i="1" l="1"/>
  <c r="B728" i="1"/>
  <c r="A730" i="1" l="1"/>
  <c r="B729" i="1"/>
  <c r="A731" i="1" l="1"/>
  <c r="B730" i="1"/>
  <c r="A732" i="1" l="1"/>
  <c r="B731" i="1"/>
  <c r="A733" i="1" l="1"/>
  <c r="B732" i="1"/>
  <c r="A734" i="1" l="1"/>
  <c r="B733" i="1"/>
  <c r="A735" i="1" l="1"/>
  <c r="B734" i="1"/>
  <c r="A736" i="1" l="1"/>
  <c r="B735" i="1"/>
  <c r="A737" i="1" l="1"/>
  <c r="B736" i="1"/>
  <c r="A738" i="1" l="1"/>
  <c r="B737" i="1"/>
  <c r="A739" i="1" l="1"/>
  <c r="B738" i="1"/>
  <c r="A740" i="1" l="1"/>
  <c r="B739" i="1"/>
  <c r="A741" i="1" l="1"/>
  <c r="B740" i="1"/>
  <c r="A742" i="1" l="1"/>
  <c r="B741" i="1"/>
  <c r="A743" i="1" l="1"/>
  <c r="B742" i="1"/>
  <c r="A744" i="1" l="1"/>
  <c r="B743" i="1"/>
  <c r="A745" i="1" l="1"/>
  <c r="B744" i="1"/>
  <c r="A746" i="1" l="1"/>
  <c r="B745" i="1"/>
  <c r="A747" i="1" l="1"/>
  <c r="B746" i="1"/>
  <c r="A748" i="1" l="1"/>
  <c r="B747" i="1"/>
  <c r="A749" i="1" l="1"/>
  <c r="B748" i="1"/>
  <c r="A750" i="1" l="1"/>
  <c r="B749" i="1"/>
  <c r="A751" i="1" l="1"/>
  <c r="B750" i="1"/>
  <c r="A752" i="1" l="1"/>
  <c r="B751" i="1"/>
  <c r="A753" i="1" l="1"/>
  <c r="B752" i="1"/>
  <c r="A754" i="1" l="1"/>
  <c r="B753" i="1"/>
  <c r="A755" i="1" l="1"/>
  <c r="B754" i="1"/>
  <c r="A756" i="1" l="1"/>
  <c r="B755" i="1"/>
  <c r="A757" i="1" l="1"/>
  <c r="B756" i="1"/>
  <c r="A758" i="1" l="1"/>
  <c r="B757" i="1"/>
  <c r="A759" i="1" l="1"/>
  <c r="B758" i="1"/>
  <c r="A760" i="1" l="1"/>
  <c r="B759" i="1"/>
  <c r="A761" i="1" l="1"/>
  <c r="B760" i="1"/>
  <c r="A762" i="1" l="1"/>
  <c r="B761" i="1"/>
  <c r="A763" i="1" l="1"/>
  <c r="B762" i="1"/>
  <c r="A764" i="1" l="1"/>
  <c r="B763" i="1"/>
  <c r="A765" i="1" l="1"/>
  <c r="B764" i="1"/>
  <c r="A766" i="1" l="1"/>
  <c r="B765" i="1"/>
  <c r="A767" i="1" l="1"/>
  <c r="B766" i="1"/>
  <c r="A768" i="1" l="1"/>
  <c r="B767" i="1"/>
  <c r="A769" i="1" l="1"/>
  <c r="B768" i="1"/>
  <c r="A770" i="1" l="1"/>
  <c r="B769" i="1"/>
  <c r="A771" i="1" l="1"/>
  <c r="B770" i="1"/>
  <c r="A772" i="1" l="1"/>
  <c r="B771" i="1"/>
  <c r="A773" i="1" l="1"/>
  <c r="B772" i="1"/>
  <c r="A774" i="1" l="1"/>
  <c r="B773" i="1"/>
  <c r="A775" i="1" l="1"/>
  <c r="B774" i="1"/>
  <c r="A776" i="1" l="1"/>
  <c r="B775" i="1"/>
  <c r="A777" i="1" l="1"/>
  <c r="B776" i="1"/>
  <c r="A778" i="1" l="1"/>
  <c r="B777" i="1"/>
  <c r="A779" i="1" l="1"/>
  <c r="B778" i="1"/>
  <c r="A780" i="1" l="1"/>
  <c r="B779" i="1"/>
  <c r="A781" i="1" l="1"/>
  <c r="B780" i="1"/>
  <c r="A782" i="1" l="1"/>
  <c r="B781" i="1"/>
  <c r="A783" i="1" l="1"/>
  <c r="B782" i="1"/>
  <c r="A784" i="1" l="1"/>
  <c r="B783" i="1"/>
  <c r="A785" i="1" l="1"/>
  <c r="B784" i="1"/>
  <c r="A786" i="1" l="1"/>
  <c r="B785" i="1"/>
  <c r="A787" i="1" l="1"/>
  <c r="B786" i="1"/>
  <c r="A788" i="1" l="1"/>
  <c r="B787" i="1"/>
  <c r="A789" i="1" l="1"/>
  <c r="B788" i="1"/>
  <c r="A790" i="1" l="1"/>
  <c r="B789" i="1"/>
  <c r="A791" i="1" l="1"/>
  <c r="B790" i="1"/>
  <c r="A792" i="1" l="1"/>
  <c r="B791" i="1"/>
  <c r="A793" i="1" l="1"/>
  <c r="B792" i="1"/>
  <c r="A794" i="1" l="1"/>
  <c r="B793" i="1"/>
  <c r="A795" i="1" l="1"/>
  <c r="B794" i="1"/>
  <c r="A796" i="1" l="1"/>
  <c r="B795" i="1"/>
  <c r="A797" i="1" l="1"/>
  <c r="B796" i="1"/>
  <c r="A798" i="1" l="1"/>
  <c r="B797" i="1"/>
  <c r="A799" i="1" l="1"/>
  <c r="B798" i="1"/>
  <c r="A800" i="1" l="1"/>
  <c r="B799" i="1"/>
  <c r="A801" i="1" l="1"/>
  <c r="B800" i="1"/>
  <c r="A802" i="1" l="1"/>
  <c r="B801" i="1"/>
  <c r="A803" i="1" l="1"/>
  <c r="B802" i="1"/>
  <c r="A804" i="1" l="1"/>
  <c r="B803" i="1"/>
  <c r="A805" i="1" l="1"/>
  <c r="B804" i="1"/>
  <c r="A806" i="1" l="1"/>
  <c r="B805" i="1"/>
  <c r="A807" i="1" l="1"/>
  <c r="B806" i="1"/>
  <c r="A808" i="1" l="1"/>
  <c r="B807" i="1"/>
  <c r="A809" i="1" l="1"/>
  <c r="B808" i="1"/>
  <c r="A810" i="1" l="1"/>
  <c r="B809" i="1"/>
  <c r="A811" i="1" l="1"/>
  <c r="B810" i="1"/>
  <c r="A812" i="1" l="1"/>
  <c r="B811" i="1"/>
  <c r="A813" i="1" l="1"/>
  <c r="B812" i="1"/>
  <c r="A814" i="1" l="1"/>
  <c r="B813" i="1"/>
  <c r="A815" i="1" l="1"/>
  <c r="B814" i="1"/>
  <c r="A816" i="1" l="1"/>
  <c r="B815" i="1"/>
  <c r="A817" i="1" l="1"/>
  <c r="B816" i="1"/>
  <c r="A818" i="1" l="1"/>
  <c r="B817" i="1"/>
  <c r="A819" i="1" l="1"/>
  <c r="B818" i="1"/>
  <c r="A820" i="1" l="1"/>
  <c r="B819" i="1"/>
  <c r="A821" i="1" l="1"/>
  <c r="B820" i="1"/>
  <c r="A822" i="1" l="1"/>
  <c r="B821" i="1"/>
  <c r="A823" i="1" l="1"/>
  <c r="B822" i="1"/>
  <c r="A824" i="1" l="1"/>
  <c r="B823" i="1"/>
  <c r="A825" i="1" l="1"/>
  <c r="B824" i="1"/>
  <c r="A826" i="1" l="1"/>
  <c r="B825" i="1"/>
  <c r="A827" i="1" l="1"/>
  <c r="B826" i="1"/>
  <c r="A828" i="1" l="1"/>
  <c r="B827" i="1"/>
  <c r="A829" i="1" l="1"/>
  <c r="B828" i="1"/>
  <c r="A830" i="1" l="1"/>
  <c r="B829" i="1"/>
  <c r="A831" i="1" l="1"/>
  <c r="B830" i="1"/>
  <c r="A832" i="1" l="1"/>
  <c r="B831" i="1"/>
  <c r="A833" i="1" l="1"/>
  <c r="B832" i="1"/>
  <c r="A834" i="1" l="1"/>
  <c r="B833" i="1"/>
  <c r="A835" i="1" l="1"/>
  <c r="B834" i="1"/>
  <c r="A836" i="1" l="1"/>
  <c r="B835" i="1"/>
  <c r="A837" i="1" l="1"/>
  <c r="B836" i="1"/>
  <c r="A838" i="1" l="1"/>
  <c r="B837" i="1"/>
  <c r="A839" i="1" l="1"/>
  <c r="B838" i="1"/>
  <c r="A840" i="1" l="1"/>
  <c r="B839" i="1"/>
  <c r="A841" i="1" l="1"/>
  <c r="B840" i="1"/>
  <c r="A842" i="1" l="1"/>
  <c r="B841" i="1"/>
  <c r="A843" i="1" l="1"/>
  <c r="B842" i="1"/>
  <c r="A844" i="1" l="1"/>
  <c r="B843" i="1"/>
  <c r="A845" i="1" l="1"/>
  <c r="B844" i="1"/>
  <c r="A846" i="1" l="1"/>
  <c r="B845" i="1"/>
  <c r="A847" i="1" l="1"/>
  <c r="B846" i="1"/>
  <c r="A848" i="1" l="1"/>
  <c r="B847" i="1"/>
  <c r="A849" i="1" l="1"/>
  <c r="B848" i="1"/>
  <c r="A850" i="1" l="1"/>
  <c r="B849" i="1"/>
  <c r="A851" i="1" l="1"/>
  <c r="B850" i="1"/>
  <c r="A852" i="1" l="1"/>
  <c r="B851" i="1"/>
  <c r="A853" i="1" l="1"/>
  <c r="B852" i="1"/>
  <c r="A854" i="1" l="1"/>
  <c r="B853" i="1"/>
  <c r="A855" i="1" l="1"/>
  <c r="B854" i="1"/>
  <c r="A856" i="1" l="1"/>
  <c r="B855" i="1"/>
  <c r="A857" i="1" l="1"/>
  <c r="B856" i="1"/>
  <c r="A858" i="1" l="1"/>
  <c r="B857" i="1"/>
  <c r="A859" i="1" l="1"/>
  <c r="B858" i="1"/>
  <c r="A860" i="1" l="1"/>
  <c r="B859" i="1"/>
  <c r="A861" i="1" l="1"/>
  <c r="B860" i="1"/>
  <c r="A862" i="1" l="1"/>
  <c r="B861" i="1"/>
  <c r="A863" i="1" l="1"/>
  <c r="B862" i="1"/>
  <c r="A864" i="1" l="1"/>
  <c r="B863" i="1"/>
  <c r="A865" i="1" l="1"/>
  <c r="B864" i="1"/>
  <c r="A866" i="1" l="1"/>
  <c r="B865" i="1"/>
  <c r="A867" i="1" l="1"/>
  <c r="B866" i="1"/>
  <c r="A868" i="1" l="1"/>
  <c r="B867" i="1"/>
  <c r="A869" i="1" l="1"/>
  <c r="B868" i="1"/>
  <c r="A870" i="1" l="1"/>
  <c r="B869" i="1"/>
  <c r="A871" i="1" l="1"/>
  <c r="B870" i="1"/>
  <c r="A872" i="1" l="1"/>
  <c r="B871" i="1"/>
  <c r="A873" i="1" l="1"/>
  <c r="B872" i="1"/>
  <c r="A874" i="1" l="1"/>
  <c r="B873" i="1"/>
  <c r="A875" i="1" l="1"/>
  <c r="B874" i="1"/>
  <c r="A876" i="1" l="1"/>
  <c r="B875" i="1"/>
  <c r="A877" i="1" l="1"/>
  <c r="B876" i="1"/>
  <c r="A878" i="1" l="1"/>
  <c r="B877" i="1"/>
  <c r="A879" i="1" l="1"/>
  <c r="B878" i="1"/>
  <c r="A880" i="1" l="1"/>
  <c r="B879" i="1"/>
  <c r="A881" i="1" l="1"/>
  <c r="B880" i="1"/>
  <c r="A882" i="1" l="1"/>
  <c r="B881" i="1"/>
  <c r="A883" i="1" l="1"/>
  <c r="B882" i="1"/>
  <c r="A884" i="1" l="1"/>
  <c r="B883" i="1"/>
  <c r="A885" i="1" l="1"/>
  <c r="B884" i="1"/>
  <c r="A886" i="1" l="1"/>
  <c r="B885" i="1"/>
  <c r="A887" i="1" l="1"/>
  <c r="B886" i="1"/>
  <c r="A888" i="1" l="1"/>
  <c r="B887" i="1"/>
  <c r="A889" i="1" l="1"/>
  <c r="B888" i="1"/>
  <c r="A890" i="1" l="1"/>
  <c r="B889" i="1"/>
  <c r="A891" i="1" l="1"/>
  <c r="B890" i="1"/>
  <c r="A892" i="1" l="1"/>
  <c r="B891" i="1"/>
  <c r="A893" i="1" l="1"/>
  <c r="B892" i="1"/>
  <c r="A894" i="1" l="1"/>
  <c r="B893" i="1"/>
  <c r="A895" i="1" l="1"/>
  <c r="B894" i="1"/>
  <c r="A896" i="1" l="1"/>
  <c r="B895" i="1"/>
  <c r="A897" i="1" l="1"/>
  <c r="B896" i="1"/>
  <c r="A898" i="1" l="1"/>
  <c r="B897" i="1"/>
  <c r="A899" i="1" l="1"/>
  <c r="B898" i="1"/>
  <c r="A900" i="1" l="1"/>
  <c r="B899" i="1"/>
  <c r="A901" i="1" l="1"/>
  <c r="B900" i="1"/>
  <c r="A902" i="1" l="1"/>
  <c r="B901" i="1"/>
  <c r="A903" i="1" l="1"/>
  <c r="B902" i="1"/>
  <c r="A904" i="1" l="1"/>
  <c r="B903" i="1"/>
  <c r="A905" i="1" l="1"/>
  <c r="B904" i="1"/>
  <c r="A906" i="1" l="1"/>
  <c r="B905" i="1"/>
  <c r="A907" i="1" l="1"/>
  <c r="B906" i="1"/>
  <c r="A908" i="1" l="1"/>
  <c r="B907" i="1"/>
  <c r="A909" i="1" l="1"/>
  <c r="B908" i="1"/>
  <c r="A910" i="1" l="1"/>
  <c r="B909" i="1"/>
  <c r="A911" i="1" l="1"/>
  <c r="B910" i="1"/>
  <c r="A912" i="1" l="1"/>
  <c r="B911" i="1"/>
  <c r="A913" i="1" l="1"/>
  <c r="B912" i="1"/>
  <c r="A914" i="1" l="1"/>
  <c r="B913" i="1"/>
  <c r="A915" i="1" l="1"/>
  <c r="B914" i="1"/>
  <c r="A916" i="1" l="1"/>
  <c r="B915" i="1"/>
  <c r="A917" i="1" l="1"/>
  <c r="B916" i="1"/>
  <c r="A918" i="1" l="1"/>
  <c r="B917" i="1"/>
  <c r="A919" i="1" l="1"/>
  <c r="B918" i="1"/>
  <c r="A920" i="1" l="1"/>
  <c r="B919" i="1"/>
  <c r="A921" i="1" l="1"/>
  <c r="B920" i="1"/>
  <c r="A922" i="1" l="1"/>
  <c r="B921" i="1"/>
  <c r="A923" i="1" l="1"/>
  <c r="B922" i="1"/>
  <c r="A924" i="1" l="1"/>
  <c r="B923" i="1"/>
  <c r="A925" i="1" l="1"/>
  <c r="B924" i="1"/>
  <c r="A926" i="1" l="1"/>
  <c r="B925" i="1"/>
  <c r="A927" i="1" l="1"/>
  <c r="B926" i="1"/>
  <c r="A928" i="1" l="1"/>
  <c r="B927" i="1"/>
  <c r="A929" i="1" l="1"/>
  <c r="B928" i="1"/>
  <c r="A930" i="1" l="1"/>
  <c r="B929" i="1"/>
  <c r="A931" i="1" l="1"/>
  <c r="B930" i="1"/>
  <c r="A932" i="1" l="1"/>
  <c r="B931" i="1"/>
  <c r="A933" i="1" l="1"/>
  <c r="B932" i="1"/>
  <c r="A934" i="1" l="1"/>
  <c r="B933" i="1"/>
  <c r="A935" i="1" l="1"/>
  <c r="B934" i="1"/>
  <c r="A936" i="1" l="1"/>
  <c r="B935" i="1"/>
  <c r="A937" i="1" l="1"/>
  <c r="B936" i="1"/>
  <c r="A938" i="1" l="1"/>
  <c r="B937" i="1"/>
  <c r="A939" i="1" l="1"/>
  <c r="B938" i="1"/>
  <c r="A940" i="1" l="1"/>
  <c r="B939" i="1"/>
  <c r="A941" i="1" l="1"/>
  <c r="B940" i="1"/>
  <c r="A942" i="1" l="1"/>
  <c r="B941" i="1"/>
  <c r="A943" i="1" l="1"/>
  <c r="B942" i="1"/>
  <c r="A944" i="1" l="1"/>
  <c r="B943" i="1"/>
  <c r="A945" i="1" l="1"/>
  <c r="B944" i="1"/>
  <c r="A946" i="1" l="1"/>
  <c r="B945" i="1"/>
  <c r="A947" i="1" l="1"/>
  <c r="B946" i="1"/>
  <c r="A948" i="1" l="1"/>
  <c r="B947" i="1"/>
  <c r="A949" i="1" l="1"/>
  <c r="B948" i="1"/>
  <c r="A950" i="1" l="1"/>
  <c r="B949" i="1"/>
  <c r="A951" i="1" l="1"/>
  <c r="B950" i="1"/>
  <c r="A952" i="1" l="1"/>
  <c r="B951" i="1"/>
  <c r="A953" i="1" l="1"/>
  <c r="B952" i="1"/>
  <c r="A954" i="1" l="1"/>
  <c r="B953" i="1"/>
  <c r="A955" i="1" l="1"/>
  <c r="B954" i="1"/>
  <c r="A956" i="1" l="1"/>
  <c r="B955" i="1"/>
  <c r="A957" i="1" l="1"/>
  <c r="B956" i="1"/>
  <c r="A958" i="1" l="1"/>
  <c r="B957" i="1"/>
  <c r="A959" i="1" l="1"/>
  <c r="B958" i="1"/>
  <c r="A960" i="1" l="1"/>
  <c r="B959" i="1"/>
  <c r="A961" i="1" l="1"/>
  <c r="B960" i="1"/>
  <c r="A962" i="1" l="1"/>
  <c r="B961" i="1"/>
  <c r="A963" i="1" l="1"/>
  <c r="B962" i="1"/>
  <c r="A964" i="1" l="1"/>
  <c r="B963" i="1"/>
  <c r="A965" i="1" l="1"/>
  <c r="B964" i="1"/>
  <c r="A966" i="1" l="1"/>
  <c r="B965" i="1"/>
  <c r="A967" i="1" l="1"/>
  <c r="B966" i="1"/>
  <c r="A968" i="1" l="1"/>
  <c r="B967" i="1"/>
  <c r="A969" i="1" l="1"/>
  <c r="B968" i="1"/>
  <c r="A970" i="1" l="1"/>
  <c r="B969" i="1"/>
  <c r="A971" i="1" l="1"/>
  <c r="B970" i="1"/>
  <c r="A972" i="1" l="1"/>
  <c r="B971" i="1"/>
  <c r="A973" i="1" l="1"/>
  <c r="B972" i="1"/>
  <c r="A974" i="1" l="1"/>
  <c r="B973" i="1"/>
  <c r="A975" i="1" l="1"/>
  <c r="B974" i="1"/>
  <c r="A976" i="1" l="1"/>
  <c r="B975" i="1"/>
  <c r="A977" i="1" l="1"/>
  <c r="B976" i="1"/>
  <c r="A978" i="1" l="1"/>
  <c r="B977" i="1"/>
  <c r="A979" i="1" l="1"/>
  <c r="B978" i="1"/>
  <c r="A980" i="1" l="1"/>
  <c r="B979" i="1"/>
  <c r="A981" i="1" l="1"/>
  <c r="B980" i="1"/>
  <c r="A982" i="1" l="1"/>
  <c r="B981" i="1"/>
  <c r="A983" i="1" l="1"/>
  <c r="B982" i="1"/>
  <c r="A984" i="1" l="1"/>
  <c r="B983" i="1"/>
  <c r="A985" i="1" l="1"/>
  <c r="B984" i="1"/>
  <c r="A986" i="1" l="1"/>
  <c r="B985" i="1"/>
  <c r="A987" i="1" l="1"/>
  <c r="B986" i="1"/>
  <c r="A988" i="1" l="1"/>
  <c r="B987" i="1"/>
  <c r="A989" i="1" l="1"/>
  <c r="B988" i="1"/>
  <c r="A990" i="1" l="1"/>
  <c r="B989" i="1"/>
  <c r="A991" i="1" l="1"/>
  <c r="B990" i="1"/>
  <c r="A992" i="1" l="1"/>
  <c r="B991" i="1"/>
  <c r="A993" i="1" l="1"/>
  <c r="B992" i="1"/>
  <c r="A994" i="1" l="1"/>
  <c r="B993" i="1"/>
  <c r="A995" i="1" l="1"/>
  <c r="B994" i="1"/>
  <c r="A996" i="1" l="1"/>
  <c r="B995" i="1"/>
  <c r="A997" i="1" l="1"/>
  <c r="B996" i="1"/>
  <c r="A998" i="1" l="1"/>
  <c r="B997" i="1"/>
  <c r="A999" i="1" l="1"/>
  <c r="B998" i="1"/>
  <c r="A1000" i="1" l="1"/>
  <c r="B999" i="1"/>
  <c r="A1001" i="1" l="1"/>
  <c r="B1000" i="1"/>
  <c r="A1002" i="1" l="1"/>
  <c r="B1001" i="1"/>
  <c r="A1003" i="1" l="1"/>
  <c r="B1002" i="1"/>
  <c r="A1004" i="1" l="1"/>
  <c r="B1003" i="1"/>
  <c r="A1005" i="1" l="1"/>
  <c r="B1004" i="1"/>
  <c r="A1006" i="1" l="1"/>
  <c r="B1005" i="1"/>
  <c r="A1007" i="1" l="1"/>
  <c r="B1006" i="1"/>
  <c r="A1008" i="1" l="1"/>
  <c r="B1007" i="1"/>
  <c r="A1009" i="1" l="1"/>
  <c r="B1008" i="1"/>
  <c r="A1010" i="1" l="1"/>
  <c r="B1009" i="1"/>
  <c r="A1011" i="1" l="1"/>
  <c r="B1010" i="1"/>
  <c r="A1012" i="1" l="1"/>
  <c r="B1011" i="1"/>
  <c r="A1013" i="1" l="1"/>
  <c r="B1012" i="1"/>
  <c r="A1014" i="1" l="1"/>
  <c r="B1013" i="1"/>
  <c r="A1015" i="1" l="1"/>
  <c r="B1014" i="1"/>
  <c r="A1016" i="1" l="1"/>
  <c r="B1015" i="1"/>
  <c r="A1017" i="1" l="1"/>
  <c r="B1016" i="1"/>
  <c r="A1018" i="1" l="1"/>
  <c r="B1017" i="1"/>
  <c r="A1019" i="1" l="1"/>
  <c r="B1018" i="1"/>
  <c r="A1020" i="1" l="1"/>
  <c r="B1019" i="1"/>
  <c r="A1021" i="1" l="1"/>
  <c r="B1020" i="1"/>
  <c r="A1022" i="1" l="1"/>
  <c r="B1021" i="1"/>
  <c r="A1023" i="1" l="1"/>
  <c r="B1022" i="1"/>
  <c r="A1024" i="1" l="1"/>
  <c r="B1023" i="1"/>
  <c r="A1025" i="1" l="1"/>
  <c r="B1024" i="1"/>
  <c r="A1026" i="1" l="1"/>
  <c r="B1025" i="1"/>
  <c r="A1027" i="1" l="1"/>
  <c r="B1026" i="1"/>
  <c r="A1028" i="1" l="1"/>
  <c r="B1027" i="1"/>
  <c r="A1029" i="1" l="1"/>
  <c r="B1028" i="1"/>
  <c r="A1030" i="1" l="1"/>
  <c r="B1029" i="1"/>
  <c r="A1031" i="1" l="1"/>
  <c r="B1030" i="1"/>
  <c r="A1032" i="1" l="1"/>
  <c r="B1031" i="1"/>
  <c r="A1033" i="1" l="1"/>
  <c r="B1032" i="1"/>
  <c r="A1034" i="1" l="1"/>
  <c r="B1033" i="1"/>
  <c r="A1035" i="1" l="1"/>
  <c r="B1034" i="1"/>
  <c r="A1036" i="1" l="1"/>
  <c r="B1035" i="1"/>
  <c r="A1037" i="1" l="1"/>
  <c r="B1036" i="1"/>
  <c r="A1038" i="1" l="1"/>
  <c r="B1037" i="1"/>
  <c r="A1039" i="1" l="1"/>
  <c r="B1038" i="1"/>
  <c r="A1040" i="1" l="1"/>
  <c r="B1039" i="1"/>
  <c r="A1041" i="1" l="1"/>
  <c r="B1040" i="1"/>
  <c r="A1042" i="1" l="1"/>
  <c r="B1041" i="1"/>
  <c r="A1043" i="1" l="1"/>
  <c r="B1042" i="1"/>
  <c r="A1044" i="1" l="1"/>
  <c r="B1043" i="1"/>
  <c r="A1045" i="1" l="1"/>
  <c r="B1044" i="1"/>
  <c r="A1046" i="1" l="1"/>
  <c r="B1045" i="1"/>
  <c r="A1047" i="1" l="1"/>
  <c r="B1046" i="1"/>
  <c r="A1048" i="1" l="1"/>
  <c r="B1047" i="1"/>
  <c r="A1049" i="1" l="1"/>
  <c r="B1048" i="1"/>
  <c r="A1050" i="1" l="1"/>
  <c r="B1049" i="1"/>
  <c r="A1051" i="1" l="1"/>
  <c r="B1050" i="1"/>
  <c r="A1052" i="1" l="1"/>
  <c r="B1051" i="1"/>
  <c r="A1053" i="1" l="1"/>
  <c r="B1052" i="1"/>
  <c r="A1054" i="1" l="1"/>
  <c r="B1053" i="1"/>
  <c r="A1055" i="1" l="1"/>
  <c r="B1054" i="1"/>
  <c r="A1056" i="1" l="1"/>
  <c r="B1055" i="1"/>
  <c r="A1057" i="1" l="1"/>
  <c r="B1056" i="1"/>
  <c r="A1058" i="1" l="1"/>
  <c r="B1057" i="1"/>
  <c r="A1059" i="1" l="1"/>
  <c r="B1058" i="1"/>
  <c r="A1060" i="1" l="1"/>
  <c r="B1059" i="1"/>
  <c r="A1061" i="1" l="1"/>
  <c r="B1060" i="1"/>
  <c r="A1062" i="1" l="1"/>
  <c r="B1061" i="1"/>
  <c r="A1063" i="1" l="1"/>
  <c r="B1062" i="1"/>
  <c r="A1064" i="1" l="1"/>
  <c r="B1063" i="1"/>
  <c r="A1065" i="1" l="1"/>
  <c r="B1064" i="1"/>
  <c r="A1066" i="1" l="1"/>
  <c r="B1065" i="1"/>
  <c r="A1067" i="1" l="1"/>
  <c r="B1066" i="1"/>
  <c r="A1068" i="1" l="1"/>
  <c r="B1067" i="1"/>
  <c r="A1069" i="1" l="1"/>
  <c r="B1068" i="1"/>
  <c r="A1070" i="1" l="1"/>
  <c r="B1069" i="1"/>
  <c r="A1071" i="1" l="1"/>
  <c r="B1070" i="1"/>
  <c r="A1072" i="1" l="1"/>
  <c r="B1071" i="1"/>
  <c r="A1073" i="1" l="1"/>
  <c r="B1072" i="1"/>
  <c r="A1074" i="1" l="1"/>
  <c r="B1073" i="1"/>
  <c r="A1075" i="1" l="1"/>
  <c r="B1074" i="1"/>
  <c r="A1076" i="1" l="1"/>
  <c r="B1075" i="1"/>
  <c r="A1077" i="1" l="1"/>
  <c r="B1076" i="1"/>
  <c r="A1078" i="1" l="1"/>
  <c r="B1077" i="1"/>
  <c r="A1079" i="1" l="1"/>
  <c r="B1078" i="1"/>
  <c r="A1080" i="1" l="1"/>
  <c r="B1079" i="1"/>
  <c r="A1081" i="1" l="1"/>
  <c r="B1080" i="1"/>
  <c r="A1082" i="1" l="1"/>
  <c r="B1081" i="1"/>
  <c r="A1083" i="1" l="1"/>
  <c r="B1082" i="1"/>
  <c r="A1084" i="1" l="1"/>
  <c r="B1083" i="1"/>
  <c r="A1085" i="1" l="1"/>
  <c r="B1084" i="1"/>
  <c r="A1086" i="1" l="1"/>
  <c r="B1085" i="1"/>
  <c r="A1087" i="1" l="1"/>
  <c r="B1086" i="1"/>
  <c r="A1088" i="1" l="1"/>
  <c r="B1087" i="1"/>
  <c r="A1089" i="1" l="1"/>
  <c r="B1088" i="1"/>
  <c r="A1090" i="1" l="1"/>
  <c r="B1089" i="1"/>
  <c r="A1091" i="1" l="1"/>
  <c r="B1090" i="1"/>
  <c r="A1092" i="1" l="1"/>
  <c r="B1091" i="1"/>
  <c r="A1093" i="1" l="1"/>
  <c r="B1092" i="1"/>
  <c r="A1094" i="1" l="1"/>
  <c r="B1093" i="1"/>
  <c r="A1095" i="1" l="1"/>
  <c r="B1094" i="1"/>
  <c r="A1096" i="1" l="1"/>
  <c r="B1095" i="1"/>
  <c r="A1097" i="1" l="1"/>
  <c r="B1096" i="1"/>
  <c r="A1098" i="1" l="1"/>
  <c r="B1097" i="1"/>
  <c r="A1099" i="1" l="1"/>
  <c r="B1098" i="1"/>
  <c r="A1100" i="1" l="1"/>
  <c r="B1099" i="1"/>
  <c r="A1101" i="1" l="1"/>
  <c r="B1100" i="1"/>
  <c r="A1102" i="1" l="1"/>
  <c r="B1101" i="1"/>
  <c r="A1103" i="1" l="1"/>
  <c r="B1102" i="1"/>
  <c r="A1104" i="1" l="1"/>
  <c r="B1103" i="1"/>
  <c r="A1105" i="1" l="1"/>
  <c r="B1104" i="1"/>
  <c r="A1106" i="1" l="1"/>
  <c r="B1105" i="1"/>
  <c r="A1107" i="1" l="1"/>
  <c r="B1106" i="1"/>
  <c r="A1108" i="1" l="1"/>
  <c r="B1107" i="1"/>
  <c r="A1109" i="1" l="1"/>
  <c r="B1108" i="1"/>
  <c r="A1110" i="1" l="1"/>
  <c r="B1109" i="1"/>
  <c r="A1111" i="1" l="1"/>
  <c r="B1110" i="1"/>
  <c r="A1112" i="1" l="1"/>
  <c r="B1111" i="1"/>
  <c r="A1113" i="1" l="1"/>
  <c r="B1112" i="1"/>
  <c r="A1114" i="1" l="1"/>
  <c r="B1113" i="1"/>
  <c r="A1115" i="1" l="1"/>
  <c r="B1114" i="1"/>
  <c r="A1116" i="1" l="1"/>
  <c r="B1115" i="1"/>
  <c r="A1117" i="1" l="1"/>
  <c r="B1116" i="1"/>
  <c r="A1118" i="1" l="1"/>
  <c r="B1117" i="1"/>
  <c r="A1119" i="1" l="1"/>
  <c r="B1118" i="1"/>
  <c r="A1120" i="1" l="1"/>
  <c r="B1119" i="1"/>
  <c r="A1121" i="1" l="1"/>
  <c r="B1120" i="1"/>
  <c r="A1122" i="1" l="1"/>
  <c r="B1121" i="1"/>
  <c r="A1123" i="1" l="1"/>
  <c r="B1122" i="1"/>
  <c r="A1124" i="1" l="1"/>
  <c r="B1123" i="1"/>
  <c r="A1125" i="1" l="1"/>
  <c r="B1124" i="1"/>
  <c r="A1126" i="1" l="1"/>
  <c r="B1125" i="1"/>
  <c r="A1127" i="1" l="1"/>
  <c r="B1126" i="1"/>
  <c r="A1128" i="1" l="1"/>
  <c r="B1127" i="1"/>
  <c r="A1129" i="1" l="1"/>
  <c r="B1128" i="1"/>
  <c r="A1130" i="1" l="1"/>
  <c r="B1129" i="1"/>
  <c r="A1131" i="1" l="1"/>
  <c r="B1130" i="1"/>
  <c r="A1132" i="1" l="1"/>
  <c r="B1131" i="1"/>
  <c r="A1133" i="1" l="1"/>
  <c r="B1132" i="1"/>
  <c r="A1134" i="1" l="1"/>
  <c r="B1133" i="1"/>
  <c r="A1135" i="1" l="1"/>
  <c r="B1134" i="1"/>
  <c r="A1136" i="1" l="1"/>
  <c r="B1135" i="1"/>
  <c r="A1137" i="1" l="1"/>
  <c r="B1136" i="1"/>
  <c r="A1138" i="1" l="1"/>
  <c r="B1137" i="1"/>
  <c r="A1139" i="1" l="1"/>
  <c r="B1138" i="1"/>
  <c r="A1140" i="1" l="1"/>
  <c r="B1139" i="1"/>
  <c r="A1141" i="1" l="1"/>
  <c r="B1140" i="1"/>
  <c r="A1142" i="1" l="1"/>
  <c r="B1141" i="1"/>
  <c r="A1143" i="1" l="1"/>
  <c r="B1142" i="1"/>
  <c r="A1144" i="1" l="1"/>
  <c r="B1143" i="1"/>
  <c r="A1145" i="1" l="1"/>
  <c r="B1144" i="1"/>
  <c r="A1146" i="1" l="1"/>
  <c r="B1145" i="1"/>
  <c r="A1147" i="1" l="1"/>
  <c r="B1146" i="1"/>
  <c r="A1148" i="1" l="1"/>
  <c r="B1147" i="1"/>
  <c r="A1149" i="1" l="1"/>
  <c r="B1148" i="1"/>
  <c r="A1150" i="1" l="1"/>
  <c r="B1149" i="1"/>
  <c r="A1151" i="1" l="1"/>
  <c r="B1150" i="1"/>
  <c r="A1152" i="1" l="1"/>
  <c r="B1151" i="1"/>
  <c r="A1153" i="1" l="1"/>
  <c r="B1152" i="1"/>
  <c r="A1154" i="1" l="1"/>
  <c r="B1153" i="1"/>
  <c r="A1155" i="1" l="1"/>
  <c r="B1154" i="1"/>
  <c r="A1156" i="1" l="1"/>
  <c r="B1155" i="1"/>
  <c r="A1157" i="1" l="1"/>
  <c r="B1156" i="1"/>
  <c r="A1158" i="1" l="1"/>
  <c r="B1157" i="1"/>
  <c r="A1159" i="1" l="1"/>
  <c r="B1158" i="1"/>
  <c r="A1160" i="1" l="1"/>
  <c r="B1159" i="1"/>
  <c r="A1161" i="1" l="1"/>
  <c r="B1160" i="1"/>
  <c r="A1162" i="1" l="1"/>
  <c r="B1161" i="1"/>
  <c r="A1163" i="1" l="1"/>
  <c r="B1162" i="1"/>
  <c r="A1164" i="1" l="1"/>
  <c r="B1163" i="1"/>
  <c r="A1165" i="1" l="1"/>
  <c r="B1164" i="1"/>
  <c r="A1166" i="1" l="1"/>
  <c r="B1165" i="1"/>
  <c r="A1167" i="1" l="1"/>
  <c r="B1166" i="1"/>
  <c r="A1168" i="1" l="1"/>
  <c r="B1167" i="1"/>
  <c r="A1169" i="1" l="1"/>
  <c r="B1168" i="1"/>
  <c r="A1170" i="1" l="1"/>
  <c r="B1169" i="1"/>
  <c r="A1171" i="1" l="1"/>
  <c r="B1170" i="1"/>
  <c r="A1172" i="1" l="1"/>
  <c r="B1171" i="1"/>
  <c r="A1173" i="1" l="1"/>
  <c r="B1172" i="1"/>
  <c r="A1174" i="1" l="1"/>
  <c r="B1173" i="1"/>
  <c r="A1175" i="1" l="1"/>
  <c r="B1174" i="1"/>
  <c r="A1176" i="1" l="1"/>
  <c r="B1175" i="1"/>
  <c r="A1177" i="1" l="1"/>
  <c r="B1176" i="1"/>
  <c r="A1178" i="1" l="1"/>
  <c r="B1177" i="1"/>
  <c r="A1179" i="1" l="1"/>
  <c r="B1178" i="1"/>
  <c r="A1180" i="1" l="1"/>
  <c r="B1179" i="1"/>
  <c r="A1181" i="1" l="1"/>
  <c r="B1180" i="1"/>
  <c r="A1182" i="1" l="1"/>
  <c r="B1181" i="1"/>
  <c r="A1183" i="1" l="1"/>
  <c r="B1182" i="1"/>
  <c r="A1184" i="1" l="1"/>
  <c r="B1183" i="1"/>
  <c r="A1185" i="1" l="1"/>
  <c r="B1184" i="1"/>
  <c r="A1186" i="1" l="1"/>
  <c r="B1185" i="1"/>
  <c r="A1187" i="1" l="1"/>
  <c r="B1186" i="1"/>
  <c r="A1188" i="1" l="1"/>
  <c r="B1187" i="1"/>
  <c r="A1189" i="1" l="1"/>
  <c r="B1188" i="1"/>
  <c r="A1190" i="1" l="1"/>
  <c r="B1189" i="1"/>
  <c r="A1191" i="1" l="1"/>
  <c r="B1190" i="1"/>
  <c r="A1192" i="1" l="1"/>
  <c r="B1191" i="1"/>
  <c r="A1193" i="1" l="1"/>
  <c r="B1192" i="1"/>
  <c r="A1194" i="1" l="1"/>
  <c r="B1193" i="1"/>
  <c r="A1195" i="1" l="1"/>
  <c r="B1194" i="1"/>
  <c r="A1196" i="1" l="1"/>
  <c r="B1195" i="1"/>
  <c r="A1197" i="1" l="1"/>
  <c r="B1196" i="1"/>
  <c r="A1198" i="1" l="1"/>
  <c r="B1197" i="1"/>
  <c r="A1199" i="1" l="1"/>
  <c r="B1198" i="1"/>
  <c r="A1200" i="1" l="1"/>
  <c r="B1199" i="1"/>
  <c r="A1201" i="1" l="1"/>
  <c r="B1200" i="1"/>
  <c r="A1202" i="1" l="1"/>
  <c r="B1201" i="1"/>
  <c r="A1203" i="1" l="1"/>
  <c r="B1202" i="1"/>
  <c r="A1204" i="1" l="1"/>
  <c r="B1203" i="1"/>
  <c r="A1205" i="1" l="1"/>
  <c r="B1204" i="1"/>
  <c r="A1206" i="1" l="1"/>
  <c r="B1205" i="1"/>
  <c r="A1207" i="1" l="1"/>
  <c r="B1206" i="1"/>
  <c r="A1208" i="1" l="1"/>
  <c r="B1207" i="1"/>
  <c r="A1209" i="1" l="1"/>
  <c r="B1208" i="1"/>
  <c r="A1210" i="1" l="1"/>
  <c r="B1209" i="1"/>
  <c r="A1211" i="1" l="1"/>
  <c r="B1210" i="1"/>
  <c r="A1212" i="1" l="1"/>
  <c r="B1211" i="1"/>
  <c r="A1213" i="1" l="1"/>
  <c r="B1212" i="1"/>
  <c r="A1214" i="1" l="1"/>
  <c r="B1213" i="1"/>
  <c r="A1215" i="1" l="1"/>
  <c r="B1214" i="1"/>
  <c r="A1216" i="1" l="1"/>
  <c r="B1215" i="1"/>
  <c r="A1217" i="1" l="1"/>
  <c r="B1216" i="1"/>
  <c r="A1218" i="1" l="1"/>
  <c r="B1217" i="1"/>
  <c r="A1219" i="1" l="1"/>
  <c r="B1218" i="1"/>
  <c r="A1220" i="1" l="1"/>
  <c r="B1219" i="1"/>
  <c r="A1221" i="1" l="1"/>
  <c r="B1220" i="1"/>
  <c r="A1222" i="1" l="1"/>
  <c r="B1221" i="1"/>
  <c r="A1223" i="1" l="1"/>
  <c r="B1222" i="1"/>
  <c r="A1224" i="1" l="1"/>
  <c r="B1223" i="1"/>
  <c r="A1225" i="1" l="1"/>
  <c r="B1224" i="1"/>
  <c r="A1226" i="1" l="1"/>
  <c r="B1225" i="1"/>
  <c r="A1227" i="1" l="1"/>
  <c r="B1226" i="1"/>
  <c r="A1228" i="1" l="1"/>
  <c r="B1227" i="1"/>
  <c r="A1229" i="1" l="1"/>
  <c r="B1228" i="1"/>
  <c r="A1230" i="1" l="1"/>
  <c r="B1229" i="1"/>
  <c r="A1231" i="1" l="1"/>
  <c r="B1230" i="1"/>
  <c r="A1232" i="1" l="1"/>
  <c r="B1231" i="1"/>
  <c r="A1233" i="1" l="1"/>
  <c r="B1232" i="1"/>
  <c r="A1234" i="1" l="1"/>
  <c r="B1233" i="1"/>
  <c r="A1235" i="1" l="1"/>
  <c r="B1234" i="1"/>
  <c r="A1236" i="1" l="1"/>
  <c r="B1235" i="1"/>
  <c r="A1237" i="1" l="1"/>
  <c r="B1236" i="1"/>
  <c r="A1238" i="1" l="1"/>
  <c r="B1237" i="1"/>
  <c r="A1239" i="1" l="1"/>
  <c r="B1238" i="1"/>
  <c r="A1240" i="1" l="1"/>
  <c r="B1239" i="1"/>
  <c r="A1241" i="1" l="1"/>
  <c r="B1240" i="1"/>
  <c r="A1242" i="1" l="1"/>
  <c r="B1241" i="1"/>
  <c r="A1243" i="1" l="1"/>
  <c r="B1242" i="1"/>
  <c r="A1244" i="1" l="1"/>
  <c r="B1243" i="1"/>
  <c r="A1245" i="1" l="1"/>
  <c r="B1244" i="1"/>
  <c r="A1246" i="1" l="1"/>
  <c r="B1245" i="1"/>
  <c r="A1247" i="1" l="1"/>
  <c r="B1246" i="1"/>
  <c r="A1248" i="1" l="1"/>
  <c r="B1247" i="1"/>
  <c r="A1249" i="1" l="1"/>
  <c r="B1248" i="1"/>
  <c r="A1250" i="1" l="1"/>
  <c r="B1249" i="1"/>
  <c r="A1251" i="1" l="1"/>
  <c r="B1250" i="1"/>
  <c r="A1252" i="1" l="1"/>
  <c r="B1251" i="1"/>
  <c r="A1253" i="1" l="1"/>
  <c r="B1252" i="1"/>
  <c r="A1254" i="1" l="1"/>
  <c r="B1253" i="1"/>
  <c r="A1255" i="1" l="1"/>
  <c r="B1254" i="1"/>
  <c r="A1256" i="1" l="1"/>
  <c r="B1255" i="1"/>
  <c r="A1257" i="1" l="1"/>
  <c r="B1256" i="1"/>
  <c r="A1258" i="1" l="1"/>
  <c r="B1257" i="1"/>
  <c r="A1259" i="1" l="1"/>
  <c r="B1258" i="1"/>
  <c r="A1260" i="1" l="1"/>
  <c r="B1259" i="1"/>
  <c r="A1261" i="1" l="1"/>
  <c r="B1260" i="1"/>
  <c r="A1262" i="1" l="1"/>
  <c r="B1261" i="1"/>
  <c r="A1263" i="1" l="1"/>
  <c r="B1262" i="1"/>
  <c r="A1264" i="1" l="1"/>
  <c r="B1263" i="1"/>
  <c r="A1265" i="1" l="1"/>
  <c r="B1264" i="1"/>
  <c r="A1266" i="1" l="1"/>
  <c r="B1265" i="1"/>
  <c r="A1267" i="1" l="1"/>
  <c r="B1266" i="1"/>
  <c r="A1268" i="1" l="1"/>
  <c r="B1267" i="1"/>
  <c r="A1269" i="1" l="1"/>
  <c r="B1268" i="1"/>
  <c r="A1270" i="1" l="1"/>
  <c r="B1269" i="1"/>
  <c r="A1271" i="1" l="1"/>
  <c r="B1270" i="1"/>
  <c r="A1272" i="1" l="1"/>
  <c r="B1271" i="1"/>
  <c r="A1273" i="1" l="1"/>
  <c r="B1272" i="1"/>
  <c r="A1274" i="1" l="1"/>
  <c r="B1273" i="1"/>
  <c r="A1275" i="1" l="1"/>
  <c r="B1274" i="1"/>
  <c r="A1276" i="1" l="1"/>
  <c r="B1275" i="1"/>
  <c r="A1277" i="1" l="1"/>
  <c r="B1276" i="1"/>
  <c r="A1278" i="1" l="1"/>
  <c r="B1277" i="1"/>
  <c r="A1279" i="1" l="1"/>
  <c r="B1278" i="1"/>
  <c r="A1280" i="1" l="1"/>
  <c r="B1279" i="1"/>
  <c r="A1281" i="1" l="1"/>
  <c r="B1280" i="1"/>
  <c r="A1282" i="1" l="1"/>
  <c r="B1281" i="1"/>
  <c r="A1283" i="1" l="1"/>
  <c r="B1282" i="1"/>
  <c r="A1284" i="1" l="1"/>
  <c r="B1283" i="1"/>
  <c r="A1285" i="1" l="1"/>
  <c r="B1284" i="1"/>
  <c r="A1286" i="1" l="1"/>
  <c r="B1285" i="1"/>
  <c r="A1287" i="1" l="1"/>
  <c r="B1286" i="1"/>
  <c r="A1288" i="1" l="1"/>
  <c r="B1287" i="1"/>
  <c r="A1289" i="1" l="1"/>
  <c r="B1288" i="1"/>
  <c r="A1290" i="1" l="1"/>
  <c r="B1289" i="1"/>
  <c r="A1291" i="1" l="1"/>
  <c r="B1290" i="1"/>
  <c r="A1292" i="1" l="1"/>
  <c r="B1291" i="1"/>
  <c r="A1293" i="1" l="1"/>
  <c r="B1292" i="1"/>
  <c r="A1294" i="1" l="1"/>
  <c r="B1293" i="1"/>
  <c r="A1295" i="1" l="1"/>
  <c r="B1294" i="1"/>
  <c r="A1296" i="1" l="1"/>
  <c r="B1295" i="1"/>
  <c r="A1297" i="1" l="1"/>
  <c r="B1296" i="1"/>
  <c r="A1298" i="1" l="1"/>
  <c r="B1297" i="1"/>
  <c r="A1299" i="1" l="1"/>
  <c r="B1298" i="1"/>
  <c r="A1300" i="1" l="1"/>
  <c r="B1299" i="1"/>
  <c r="A1301" i="1" l="1"/>
  <c r="B1300" i="1"/>
  <c r="A1302" i="1" l="1"/>
  <c r="B1301" i="1"/>
  <c r="A1303" i="1" l="1"/>
  <c r="B1302" i="1"/>
  <c r="A1304" i="1" l="1"/>
  <c r="B1303" i="1"/>
  <c r="A1305" i="1" l="1"/>
  <c r="B1304" i="1"/>
  <c r="A1306" i="1" l="1"/>
  <c r="B1305" i="1"/>
  <c r="A1307" i="1" l="1"/>
  <c r="B1306" i="1"/>
  <c r="A1308" i="1" l="1"/>
  <c r="B1307" i="1"/>
  <c r="A1309" i="1" l="1"/>
  <c r="B1308" i="1"/>
  <c r="A1310" i="1" l="1"/>
  <c r="B1309" i="1"/>
  <c r="A1311" i="1" l="1"/>
  <c r="B1310" i="1"/>
  <c r="A1312" i="1" l="1"/>
  <c r="B1311" i="1"/>
  <c r="A1313" i="1" l="1"/>
  <c r="B1312" i="1"/>
  <c r="A1314" i="1" l="1"/>
  <c r="B1313" i="1"/>
  <c r="A1315" i="1" l="1"/>
  <c r="B1314" i="1"/>
  <c r="A1316" i="1" l="1"/>
  <c r="B1315" i="1"/>
  <c r="A1317" i="1" l="1"/>
  <c r="B1316" i="1"/>
  <c r="A1318" i="1" l="1"/>
  <c r="B1317" i="1"/>
  <c r="A1319" i="1" l="1"/>
  <c r="B1318" i="1"/>
  <c r="A1320" i="1" l="1"/>
  <c r="B1319" i="1"/>
  <c r="A1321" i="1" l="1"/>
  <c r="B1320" i="1"/>
  <c r="A1322" i="1" l="1"/>
  <c r="B1321" i="1"/>
  <c r="A1323" i="1" l="1"/>
  <c r="B1322" i="1"/>
  <c r="A1324" i="1" l="1"/>
  <c r="B1323" i="1"/>
  <c r="A1325" i="1" l="1"/>
  <c r="B1324" i="1"/>
  <c r="A1326" i="1" l="1"/>
  <c r="B1325" i="1"/>
  <c r="A1327" i="1" l="1"/>
  <c r="B1326" i="1"/>
  <c r="A1328" i="1" l="1"/>
  <c r="B1327" i="1"/>
  <c r="A1329" i="1" l="1"/>
  <c r="B1328" i="1"/>
  <c r="A1330" i="1" l="1"/>
  <c r="B1329" i="1"/>
  <c r="A1331" i="1" l="1"/>
  <c r="B1330" i="1"/>
  <c r="A1332" i="1" l="1"/>
  <c r="B1331" i="1"/>
  <c r="A1333" i="1" l="1"/>
  <c r="B1332" i="1"/>
  <c r="A1334" i="1" l="1"/>
  <c r="B1333" i="1"/>
  <c r="A1335" i="1" l="1"/>
  <c r="B1334" i="1"/>
  <c r="A1336" i="1" l="1"/>
  <c r="B1335" i="1"/>
  <c r="A1337" i="1" l="1"/>
  <c r="B1336" i="1"/>
  <c r="A1338" i="1" l="1"/>
  <c r="B1337" i="1"/>
  <c r="A1339" i="1" l="1"/>
  <c r="B1338" i="1"/>
  <c r="A1340" i="1" l="1"/>
  <c r="B1339" i="1"/>
  <c r="A1341" i="1" l="1"/>
  <c r="B1340" i="1"/>
  <c r="A1342" i="1" l="1"/>
  <c r="B1341" i="1"/>
  <c r="A1343" i="1" l="1"/>
  <c r="B1342" i="1"/>
  <c r="A1344" i="1" l="1"/>
  <c r="B1343" i="1"/>
  <c r="A1345" i="1" l="1"/>
  <c r="B1344" i="1"/>
  <c r="A1346" i="1" l="1"/>
  <c r="B1345" i="1"/>
  <c r="A1347" i="1" l="1"/>
  <c r="B1346" i="1"/>
  <c r="A1348" i="1" l="1"/>
  <c r="B1347" i="1"/>
  <c r="A1349" i="1" l="1"/>
  <c r="B1348" i="1"/>
  <c r="A1350" i="1" l="1"/>
  <c r="B1349" i="1"/>
  <c r="A1351" i="1" l="1"/>
  <c r="B1350" i="1"/>
  <c r="A1352" i="1" l="1"/>
  <c r="B1351" i="1"/>
  <c r="A1353" i="1" l="1"/>
  <c r="B1352" i="1"/>
  <c r="A1354" i="1" l="1"/>
  <c r="B1353" i="1"/>
  <c r="A1355" i="1" l="1"/>
  <c r="B1354" i="1"/>
  <c r="A1356" i="1" l="1"/>
  <c r="B1355" i="1"/>
  <c r="A1357" i="1" l="1"/>
  <c r="B1356" i="1"/>
  <c r="A1358" i="1" l="1"/>
  <c r="B1357" i="1"/>
  <c r="A1359" i="1" l="1"/>
  <c r="B1358" i="1"/>
  <c r="A1360" i="1" l="1"/>
  <c r="B1359" i="1"/>
  <c r="A1361" i="1" l="1"/>
  <c r="B1360" i="1"/>
  <c r="A1362" i="1" l="1"/>
  <c r="B1361" i="1"/>
  <c r="A1363" i="1" l="1"/>
  <c r="B1362" i="1"/>
  <c r="A1364" i="1" l="1"/>
  <c r="B1363" i="1"/>
  <c r="A1365" i="1" l="1"/>
  <c r="B1364" i="1"/>
  <c r="A1366" i="1" l="1"/>
  <c r="B1365" i="1"/>
  <c r="A1367" i="1" l="1"/>
  <c r="B1366" i="1"/>
  <c r="A1368" i="1" l="1"/>
  <c r="B1367" i="1"/>
  <c r="A1369" i="1" l="1"/>
  <c r="B1368" i="1"/>
  <c r="A1370" i="1" l="1"/>
  <c r="B1369" i="1"/>
  <c r="A1371" i="1" l="1"/>
  <c r="B1370" i="1"/>
  <c r="A1372" i="1" l="1"/>
  <c r="B1371" i="1"/>
  <c r="A1373" i="1" l="1"/>
  <c r="B1372" i="1"/>
  <c r="A1374" i="1" l="1"/>
  <c r="B1373" i="1"/>
  <c r="A1375" i="1" l="1"/>
  <c r="B1374" i="1"/>
  <c r="A1376" i="1" l="1"/>
  <c r="B1375" i="1"/>
  <c r="A1377" i="1" l="1"/>
  <c r="B1376" i="1"/>
  <c r="A1378" i="1" l="1"/>
  <c r="B1377" i="1"/>
  <c r="A1379" i="1" l="1"/>
  <c r="B1378" i="1"/>
  <c r="A1380" i="1" l="1"/>
  <c r="B1379" i="1"/>
  <c r="A1381" i="1" l="1"/>
  <c r="B1380" i="1"/>
  <c r="A1382" i="1" l="1"/>
  <c r="B1381" i="1"/>
  <c r="A1383" i="1" l="1"/>
  <c r="B1382" i="1"/>
  <c r="A1384" i="1" l="1"/>
  <c r="B1383" i="1"/>
  <c r="A1385" i="1" l="1"/>
  <c r="B1384" i="1"/>
  <c r="A1386" i="1" l="1"/>
  <c r="B1385" i="1"/>
  <c r="A1387" i="1" l="1"/>
  <c r="B1386" i="1"/>
  <c r="A1388" i="1" l="1"/>
  <c r="B1387" i="1"/>
  <c r="A1389" i="1" l="1"/>
  <c r="B1388" i="1"/>
  <c r="A1390" i="1" l="1"/>
  <c r="B1389" i="1"/>
  <c r="A1391" i="1" l="1"/>
  <c r="B1390" i="1"/>
  <c r="A1392" i="1" l="1"/>
  <c r="B1391" i="1"/>
  <c r="A1393" i="1" l="1"/>
  <c r="B1392" i="1"/>
  <c r="A1394" i="1" l="1"/>
  <c r="B1393" i="1"/>
  <c r="A1395" i="1" l="1"/>
  <c r="B1394" i="1"/>
  <c r="A1396" i="1" l="1"/>
  <c r="B1395" i="1"/>
  <c r="A1397" i="1" l="1"/>
  <c r="B1396" i="1"/>
  <c r="A1398" i="1" l="1"/>
  <c r="B1397" i="1"/>
  <c r="A1399" i="1" l="1"/>
  <c r="B1398" i="1"/>
  <c r="A1400" i="1" l="1"/>
  <c r="B1399" i="1"/>
  <c r="A1401" i="1" l="1"/>
  <c r="B1400" i="1"/>
  <c r="A1402" i="1" l="1"/>
  <c r="B1401" i="1"/>
  <c r="A1403" i="1" l="1"/>
  <c r="B1402" i="1"/>
  <c r="A1404" i="1" l="1"/>
  <c r="B1403" i="1"/>
  <c r="A1405" i="1" l="1"/>
  <c r="B1404" i="1"/>
  <c r="A1406" i="1" l="1"/>
  <c r="B1405" i="1"/>
  <c r="A1407" i="1" l="1"/>
  <c r="B1406" i="1"/>
  <c r="A1408" i="1" l="1"/>
  <c r="B1407" i="1"/>
  <c r="A1409" i="1" l="1"/>
  <c r="B1408" i="1"/>
  <c r="A1410" i="1" l="1"/>
  <c r="B1409" i="1"/>
  <c r="A1411" i="1" l="1"/>
  <c r="B1410" i="1"/>
  <c r="A1412" i="1" l="1"/>
  <c r="B1411" i="1"/>
  <c r="A1413" i="1" l="1"/>
  <c r="B1412" i="1"/>
  <c r="A1414" i="1" l="1"/>
  <c r="B1413" i="1"/>
  <c r="A1415" i="1" l="1"/>
  <c r="B1414" i="1"/>
  <c r="A1416" i="1" l="1"/>
  <c r="B1415" i="1"/>
  <c r="A1417" i="1" l="1"/>
  <c r="B1416" i="1"/>
  <c r="A1418" i="1" l="1"/>
  <c r="B1417" i="1"/>
  <c r="A1419" i="1" l="1"/>
  <c r="B1418" i="1"/>
  <c r="A1420" i="1" l="1"/>
  <c r="B1419" i="1"/>
  <c r="A1421" i="1" l="1"/>
  <c r="B1420" i="1"/>
  <c r="A1422" i="1" l="1"/>
  <c r="B1421" i="1"/>
  <c r="A1423" i="1" l="1"/>
  <c r="B1422" i="1"/>
  <c r="A1424" i="1" l="1"/>
  <c r="B1423" i="1"/>
  <c r="A1425" i="1" l="1"/>
  <c r="B1424" i="1"/>
  <c r="A1426" i="1" l="1"/>
  <c r="B1425" i="1"/>
  <c r="A1427" i="1" l="1"/>
  <c r="B1426" i="1"/>
  <c r="A1428" i="1" l="1"/>
  <c r="B1427" i="1"/>
  <c r="A1429" i="1" l="1"/>
  <c r="B1428" i="1"/>
  <c r="A1430" i="1" l="1"/>
  <c r="B1429" i="1"/>
  <c r="A1431" i="1" l="1"/>
  <c r="B1430" i="1"/>
  <c r="A1432" i="1" l="1"/>
  <c r="B1431" i="1"/>
  <c r="A1433" i="1" l="1"/>
  <c r="B1432" i="1"/>
  <c r="A1434" i="1" l="1"/>
  <c r="B1433" i="1"/>
  <c r="A1435" i="1" l="1"/>
  <c r="B1434" i="1"/>
  <c r="A1436" i="1" l="1"/>
  <c r="B1435" i="1"/>
  <c r="A1437" i="1" l="1"/>
  <c r="B1436" i="1"/>
  <c r="A1438" i="1" l="1"/>
  <c r="B1437" i="1"/>
  <c r="A1439" i="1" l="1"/>
  <c r="B1438" i="1"/>
  <c r="A1440" i="1" l="1"/>
  <c r="B1439" i="1"/>
  <c r="A1441" i="1" l="1"/>
  <c r="B1440" i="1"/>
  <c r="A1442" i="1" l="1"/>
  <c r="B1441" i="1"/>
  <c r="A1443" i="1" l="1"/>
  <c r="B1442" i="1"/>
  <c r="A1444" i="1" l="1"/>
  <c r="B1443" i="1"/>
  <c r="A1445" i="1" l="1"/>
  <c r="B1444" i="1"/>
  <c r="A1446" i="1" l="1"/>
  <c r="B1445" i="1"/>
  <c r="A1447" i="1" l="1"/>
  <c r="B1446" i="1"/>
  <c r="A1448" i="1" l="1"/>
  <c r="B1447" i="1"/>
  <c r="A1449" i="1" l="1"/>
  <c r="B1448" i="1"/>
  <c r="A1450" i="1" l="1"/>
  <c r="B1449" i="1"/>
  <c r="A1451" i="1" l="1"/>
  <c r="B1450" i="1"/>
  <c r="A1452" i="1" l="1"/>
  <c r="B1451" i="1"/>
  <c r="A1453" i="1" l="1"/>
  <c r="B1452" i="1"/>
  <c r="A1454" i="1" l="1"/>
  <c r="B1453" i="1"/>
  <c r="A1455" i="1" l="1"/>
  <c r="B1454" i="1"/>
  <c r="A1456" i="1" l="1"/>
  <c r="B1455" i="1"/>
  <c r="A1457" i="1" l="1"/>
  <c r="B1456" i="1"/>
  <c r="A1458" i="1" l="1"/>
  <c r="B1457" i="1"/>
  <c r="A1459" i="1" l="1"/>
  <c r="B1458" i="1"/>
  <c r="A1460" i="1" l="1"/>
  <c r="B1459" i="1"/>
  <c r="A1461" i="1" l="1"/>
  <c r="B1460" i="1"/>
  <c r="A1462" i="1" l="1"/>
  <c r="B1461" i="1"/>
  <c r="A1463" i="1" l="1"/>
  <c r="B1462" i="1"/>
  <c r="A1464" i="1" l="1"/>
  <c r="B1463" i="1"/>
  <c r="A1465" i="1" l="1"/>
  <c r="B1464" i="1"/>
  <c r="A1466" i="1" l="1"/>
  <c r="B1465" i="1"/>
  <c r="A1467" i="1" l="1"/>
  <c r="B1466" i="1"/>
  <c r="A1468" i="1" l="1"/>
  <c r="B1467" i="1"/>
  <c r="A1469" i="1" l="1"/>
  <c r="B1468" i="1"/>
  <c r="A1470" i="1" l="1"/>
  <c r="B1469" i="1"/>
  <c r="A1471" i="1" l="1"/>
  <c r="B1470" i="1"/>
  <c r="A1472" i="1" l="1"/>
  <c r="B1471" i="1"/>
  <c r="A1473" i="1" l="1"/>
  <c r="B1472" i="1"/>
  <c r="A1474" i="1" l="1"/>
  <c r="B1473" i="1"/>
  <c r="A1475" i="1" l="1"/>
  <c r="B1474" i="1"/>
  <c r="A1476" i="1" l="1"/>
  <c r="B1475" i="1"/>
  <c r="A1477" i="1" l="1"/>
  <c r="B1476" i="1"/>
  <c r="A1478" i="1" l="1"/>
  <c r="B1477" i="1"/>
  <c r="A1479" i="1" l="1"/>
  <c r="B1478" i="1"/>
  <c r="A1480" i="1" l="1"/>
  <c r="B1479" i="1"/>
  <c r="A1481" i="1" l="1"/>
  <c r="B1480" i="1"/>
  <c r="A1482" i="1" l="1"/>
  <c r="B1481" i="1"/>
  <c r="A1483" i="1" l="1"/>
  <c r="B1482" i="1"/>
  <c r="A1484" i="1" l="1"/>
  <c r="B1483" i="1"/>
  <c r="A1485" i="1" l="1"/>
  <c r="B1484" i="1"/>
  <c r="A1486" i="1" l="1"/>
  <c r="B1485" i="1"/>
  <c r="A1487" i="1" l="1"/>
  <c r="B1486" i="1"/>
  <c r="A1488" i="1" l="1"/>
  <c r="B1487" i="1"/>
  <c r="A1489" i="1" l="1"/>
  <c r="B1488" i="1"/>
  <c r="A1490" i="1" l="1"/>
  <c r="B1489" i="1"/>
  <c r="A1491" i="1" l="1"/>
  <c r="B1490" i="1"/>
  <c r="A1492" i="1" l="1"/>
  <c r="B1491" i="1"/>
  <c r="A1493" i="1" l="1"/>
  <c r="B1492" i="1"/>
  <c r="A1494" i="1" l="1"/>
  <c r="B1493" i="1"/>
  <c r="A1495" i="1" l="1"/>
  <c r="B1494" i="1"/>
  <c r="A1496" i="1" l="1"/>
  <c r="B1495" i="1"/>
  <c r="A1497" i="1" l="1"/>
  <c r="B1496" i="1"/>
  <c r="A1498" i="1" l="1"/>
  <c r="B1497" i="1"/>
  <c r="A1499" i="1" l="1"/>
  <c r="B1498" i="1"/>
  <c r="A1500" i="1" l="1"/>
  <c r="B1499" i="1"/>
  <c r="A1501" i="1" l="1"/>
  <c r="B1500" i="1"/>
  <c r="A1502" i="1" l="1"/>
  <c r="B1501" i="1"/>
  <c r="A1503" i="1" l="1"/>
  <c r="B1502" i="1"/>
  <c r="A1504" i="1" l="1"/>
  <c r="B1503" i="1"/>
  <c r="A1505" i="1" l="1"/>
  <c r="B1504" i="1"/>
  <c r="A1506" i="1" l="1"/>
  <c r="B1505" i="1"/>
  <c r="A1507" i="1" l="1"/>
  <c r="B1506" i="1"/>
  <c r="A1508" i="1" l="1"/>
  <c r="B1507" i="1"/>
  <c r="A1509" i="1" l="1"/>
  <c r="B1508" i="1"/>
  <c r="A1510" i="1" l="1"/>
  <c r="B1509" i="1"/>
  <c r="A1511" i="1" l="1"/>
  <c r="B1510" i="1"/>
  <c r="A1512" i="1" l="1"/>
  <c r="B1511" i="1"/>
  <c r="A1513" i="1" l="1"/>
  <c r="B1512" i="1"/>
  <c r="A1514" i="1" l="1"/>
  <c r="B1513" i="1"/>
  <c r="A1515" i="1" l="1"/>
  <c r="B1514" i="1"/>
  <c r="A1516" i="1" l="1"/>
  <c r="B1515" i="1"/>
  <c r="A1517" i="1" l="1"/>
  <c r="B1516" i="1"/>
  <c r="A1518" i="1" l="1"/>
  <c r="B1517" i="1"/>
  <c r="A1519" i="1" l="1"/>
  <c r="B1518" i="1"/>
  <c r="A1520" i="1" l="1"/>
  <c r="B1519" i="1"/>
  <c r="A1521" i="1" l="1"/>
  <c r="B1520" i="1"/>
  <c r="A1522" i="1" l="1"/>
  <c r="B1521" i="1"/>
  <c r="A1523" i="1" l="1"/>
  <c r="B1522" i="1"/>
  <c r="A1524" i="1" l="1"/>
  <c r="B1523" i="1"/>
  <c r="A1525" i="1" l="1"/>
  <c r="B1524" i="1"/>
  <c r="A1526" i="1" l="1"/>
  <c r="B1525" i="1"/>
  <c r="A1527" i="1" l="1"/>
  <c r="B1526" i="1"/>
  <c r="A1528" i="1" l="1"/>
  <c r="B1527" i="1"/>
  <c r="A1529" i="1" l="1"/>
  <c r="B1528" i="1"/>
  <c r="A1530" i="1" l="1"/>
  <c r="B1529" i="1"/>
  <c r="A1531" i="1" l="1"/>
  <c r="B1530" i="1"/>
  <c r="A1532" i="1" l="1"/>
  <c r="B1531" i="1"/>
  <c r="A1533" i="1" l="1"/>
  <c r="B1532" i="1"/>
  <c r="A1534" i="1" l="1"/>
  <c r="B1533" i="1"/>
  <c r="A1535" i="1" l="1"/>
  <c r="B1534" i="1"/>
  <c r="A1536" i="1" l="1"/>
  <c r="B1535" i="1"/>
  <c r="A1537" i="1" l="1"/>
  <c r="B1536" i="1"/>
  <c r="A1538" i="1" l="1"/>
  <c r="B1537" i="1"/>
  <c r="A1539" i="1" l="1"/>
  <c r="B1538" i="1"/>
  <c r="A1540" i="1" l="1"/>
  <c r="B1539" i="1"/>
  <c r="A1541" i="1" l="1"/>
  <c r="B1540" i="1"/>
  <c r="A1542" i="1" l="1"/>
  <c r="B1541" i="1"/>
  <c r="A1543" i="1" l="1"/>
  <c r="B1542" i="1"/>
  <c r="A1544" i="1" l="1"/>
  <c r="B1543" i="1"/>
  <c r="A1545" i="1" l="1"/>
  <c r="B1544" i="1"/>
  <c r="A1546" i="1" l="1"/>
  <c r="B1545" i="1"/>
  <c r="A1547" i="1" l="1"/>
  <c r="B1546" i="1"/>
  <c r="A1548" i="1" l="1"/>
  <c r="B1547" i="1"/>
  <c r="A1549" i="1" l="1"/>
  <c r="B1548" i="1"/>
  <c r="A1550" i="1" l="1"/>
  <c r="B1549" i="1"/>
  <c r="A1551" i="1" l="1"/>
  <c r="B1550" i="1"/>
  <c r="A1552" i="1" l="1"/>
  <c r="B1551" i="1"/>
  <c r="A1553" i="1" l="1"/>
  <c r="B1552" i="1"/>
  <c r="A1554" i="1" l="1"/>
  <c r="B1553" i="1"/>
  <c r="A1555" i="1" l="1"/>
  <c r="B1554" i="1"/>
  <c r="A1556" i="1" l="1"/>
  <c r="B1555" i="1"/>
  <c r="A1557" i="1" l="1"/>
  <c r="B1556" i="1"/>
  <c r="A1558" i="1" l="1"/>
  <c r="B1557" i="1"/>
  <c r="A1559" i="1" l="1"/>
  <c r="B1558" i="1"/>
  <c r="A1560" i="1" l="1"/>
  <c r="B1559" i="1"/>
  <c r="A1561" i="1" l="1"/>
  <c r="B1560" i="1"/>
  <c r="A1562" i="1" l="1"/>
  <c r="B1561" i="1"/>
  <c r="A1563" i="1" l="1"/>
  <c r="B1562" i="1"/>
  <c r="A1564" i="1" l="1"/>
  <c r="B1563" i="1"/>
  <c r="A1565" i="1" l="1"/>
  <c r="B1564" i="1"/>
  <c r="A1566" i="1" l="1"/>
  <c r="B1565" i="1"/>
  <c r="A1567" i="1" l="1"/>
  <c r="B1566" i="1"/>
  <c r="A1568" i="1" l="1"/>
  <c r="B1567" i="1"/>
  <c r="A1569" i="1" l="1"/>
  <c r="B1568" i="1"/>
  <c r="A1570" i="1" l="1"/>
  <c r="B1569" i="1"/>
  <c r="A1571" i="1" l="1"/>
  <c r="B1570" i="1"/>
  <c r="A1572" i="1" l="1"/>
  <c r="B1571" i="1"/>
  <c r="A1573" i="1" l="1"/>
  <c r="B1572" i="1"/>
  <c r="A1574" i="1" l="1"/>
  <c r="B1573" i="1"/>
  <c r="A1575" i="1" l="1"/>
  <c r="B1574" i="1"/>
  <c r="A1576" i="1" l="1"/>
  <c r="B1575" i="1"/>
  <c r="A1577" i="1" l="1"/>
  <c r="B1576" i="1"/>
  <c r="A1578" i="1" l="1"/>
  <c r="B1577" i="1"/>
  <c r="A1579" i="1" l="1"/>
  <c r="B1578" i="1"/>
  <c r="A1580" i="1" l="1"/>
  <c r="B1579" i="1"/>
  <c r="A1581" i="1" l="1"/>
  <c r="B1580" i="1"/>
  <c r="A1582" i="1" l="1"/>
  <c r="B1581" i="1"/>
  <c r="A1583" i="1" l="1"/>
  <c r="B1582" i="1"/>
  <c r="A1584" i="1" l="1"/>
  <c r="B1583" i="1"/>
  <c r="A1585" i="1" l="1"/>
  <c r="B1584" i="1"/>
  <c r="A1586" i="1" l="1"/>
  <c r="B1585" i="1"/>
  <c r="A1587" i="1" l="1"/>
  <c r="B1586" i="1"/>
  <c r="A1588" i="1" l="1"/>
  <c r="B1587" i="1"/>
  <c r="A1589" i="1" l="1"/>
  <c r="B1588" i="1"/>
  <c r="A1590" i="1" l="1"/>
  <c r="B1589" i="1"/>
  <c r="A1591" i="1" l="1"/>
  <c r="B1590" i="1"/>
  <c r="A1592" i="1" l="1"/>
  <c r="B1591" i="1"/>
  <c r="A1593" i="1" l="1"/>
  <c r="B1592" i="1"/>
  <c r="A1594" i="1" l="1"/>
  <c r="B1593" i="1"/>
  <c r="A1595" i="1" l="1"/>
  <c r="B1594" i="1"/>
  <c r="A1596" i="1" l="1"/>
  <c r="B1595" i="1"/>
  <c r="A1597" i="1" l="1"/>
  <c r="B1596" i="1"/>
  <c r="A1598" i="1" l="1"/>
  <c r="B1597" i="1"/>
  <c r="A1599" i="1" l="1"/>
  <c r="B1598" i="1"/>
  <c r="A1600" i="1" l="1"/>
  <c r="B1599" i="1"/>
  <c r="A1601" i="1" l="1"/>
  <c r="B1600" i="1"/>
  <c r="A1602" i="1" l="1"/>
  <c r="B1601" i="1"/>
  <c r="A1603" i="1" l="1"/>
  <c r="B1602" i="1"/>
  <c r="A1604" i="1" l="1"/>
  <c r="B1603" i="1"/>
  <c r="A1605" i="1" l="1"/>
  <c r="B1604" i="1"/>
  <c r="A1606" i="1" l="1"/>
  <c r="B1605" i="1"/>
  <c r="A1607" i="1" l="1"/>
  <c r="B1606" i="1"/>
  <c r="A1608" i="1" l="1"/>
  <c r="B1607" i="1"/>
  <c r="A1609" i="1" l="1"/>
  <c r="B1608" i="1"/>
  <c r="A1610" i="1" l="1"/>
  <c r="B1609" i="1"/>
  <c r="A1611" i="1" l="1"/>
  <c r="B1610" i="1"/>
  <c r="A1612" i="1" l="1"/>
  <c r="B1611" i="1"/>
  <c r="A1613" i="1" l="1"/>
  <c r="B1612" i="1"/>
  <c r="A1614" i="1" l="1"/>
  <c r="B1613" i="1"/>
  <c r="A1615" i="1" l="1"/>
  <c r="B1614" i="1"/>
  <c r="A1616" i="1" l="1"/>
  <c r="B1615" i="1"/>
  <c r="A1617" i="1" l="1"/>
  <c r="B1616" i="1"/>
  <c r="A1618" i="1" l="1"/>
  <c r="B1617" i="1"/>
  <c r="A1619" i="1" l="1"/>
  <c r="B1618" i="1"/>
  <c r="A1620" i="1" l="1"/>
  <c r="B1619" i="1"/>
  <c r="A1621" i="1" l="1"/>
  <c r="B1620" i="1"/>
  <c r="A1622" i="1" l="1"/>
  <c r="B1621" i="1"/>
  <c r="A1623" i="1" l="1"/>
  <c r="B1622" i="1"/>
  <c r="A1624" i="1" l="1"/>
  <c r="B1623" i="1"/>
  <c r="A1625" i="1" l="1"/>
  <c r="B1624" i="1"/>
  <c r="A1626" i="1" l="1"/>
  <c r="B1625" i="1"/>
  <c r="A1627" i="1" l="1"/>
  <c r="B1626" i="1"/>
  <c r="A1628" i="1" l="1"/>
  <c r="B1627" i="1"/>
  <c r="A1629" i="1" l="1"/>
  <c r="B1628" i="1"/>
  <c r="A1630" i="1" l="1"/>
  <c r="B1629" i="1"/>
  <c r="A1631" i="1" l="1"/>
  <c r="B1630" i="1"/>
  <c r="A1632" i="1" l="1"/>
  <c r="B1631" i="1"/>
  <c r="A1633" i="1" l="1"/>
  <c r="B1632" i="1"/>
  <c r="A1634" i="1" l="1"/>
  <c r="B1633" i="1"/>
  <c r="A1635" i="1" l="1"/>
  <c r="B1634" i="1"/>
  <c r="A1636" i="1" l="1"/>
  <c r="B1635" i="1"/>
  <c r="A1637" i="1" l="1"/>
  <c r="B1636" i="1"/>
  <c r="A1638" i="1" l="1"/>
  <c r="B1637" i="1"/>
  <c r="A1639" i="1" l="1"/>
  <c r="B1638" i="1"/>
  <c r="A1640" i="1" l="1"/>
  <c r="B1639" i="1"/>
  <c r="A1641" i="1" l="1"/>
  <c r="B1640" i="1"/>
  <c r="A1642" i="1" l="1"/>
  <c r="B1641" i="1"/>
  <c r="A1643" i="1" l="1"/>
  <c r="B1642" i="1"/>
  <c r="A1644" i="1" l="1"/>
  <c r="B1643" i="1"/>
  <c r="A1645" i="1" l="1"/>
  <c r="B1644" i="1"/>
  <c r="A1646" i="1" l="1"/>
  <c r="B1645" i="1"/>
  <c r="A1647" i="1" l="1"/>
  <c r="B1646" i="1"/>
  <c r="A1648" i="1" l="1"/>
  <c r="B1647" i="1"/>
  <c r="A1649" i="1" l="1"/>
  <c r="B1648" i="1"/>
  <c r="A1650" i="1" l="1"/>
  <c r="B1649" i="1"/>
  <c r="A1651" i="1" l="1"/>
  <c r="B1650" i="1"/>
  <c r="A1652" i="1" l="1"/>
  <c r="B1651" i="1"/>
  <c r="A1653" i="1" l="1"/>
  <c r="B1652" i="1"/>
  <c r="A1654" i="1" l="1"/>
  <c r="B1653" i="1"/>
  <c r="A1655" i="1" l="1"/>
  <c r="B1654" i="1"/>
  <c r="A1656" i="1" l="1"/>
  <c r="B1655" i="1"/>
  <c r="A1657" i="1" l="1"/>
  <c r="B1656" i="1"/>
  <c r="A1658" i="1" l="1"/>
  <c r="B1657" i="1"/>
  <c r="A1659" i="1" l="1"/>
  <c r="B1658" i="1"/>
  <c r="A1660" i="1" l="1"/>
  <c r="B1659" i="1"/>
  <c r="A1661" i="1" l="1"/>
  <c r="B1660" i="1"/>
  <c r="A1662" i="1" l="1"/>
  <c r="B1661" i="1"/>
  <c r="A1663" i="1" l="1"/>
  <c r="B1662" i="1"/>
  <c r="A1664" i="1" l="1"/>
  <c r="B1663" i="1"/>
  <c r="A1665" i="1" l="1"/>
  <c r="B1664" i="1"/>
  <c r="A1666" i="1" l="1"/>
  <c r="B1665" i="1"/>
  <c r="A1667" i="1" l="1"/>
  <c r="B1666" i="1"/>
  <c r="A1668" i="1" l="1"/>
  <c r="B1667" i="1"/>
  <c r="A1669" i="1" l="1"/>
  <c r="B1668" i="1"/>
  <c r="A1670" i="1" l="1"/>
  <c r="B1669" i="1"/>
  <c r="A1671" i="1" l="1"/>
  <c r="B1670" i="1"/>
  <c r="A1672" i="1" l="1"/>
  <c r="B1671" i="1"/>
  <c r="A1673" i="1" l="1"/>
  <c r="B1672" i="1"/>
  <c r="A1674" i="1" l="1"/>
  <c r="B1673" i="1"/>
  <c r="A1675" i="1" l="1"/>
  <c r="B1674" i="1"/>
  <c r="A1676" i="1" l="1"/>
  <c r="B1675" i="1"/>
  <c r="A1677" i="1" l="1"/>
  <c r="B1676" i="1"/>
  <c r="A1678" i="1" l="1"/>
  <c r="B1677" i="1"/>
  <c r="A1679" i="1" l="1"/>
  <c r="B1678" i="1"/>
  <c r="A1680" i="1" l="1"/>
  <c r="B1679" i="1"/>
  <c r="A1681" i="1" l="1"/>
  <c r="B1680" i="1"/>
  <c r="A1682" i="1" l="1"/>
  <c r="B1681" i="1"/>
  <c r="A1683" i="1" l="1"/>
  <c r="B1682" i="1"/>
  <c r="A1684" i="1" l="1"/>
  <c r="B1683" i="1"/>
  <c r="A1685" i="1" l="1"/>
  <c r="B1684" i="1"/>
  <c r="A1686" i="1" l="1"/>
  <c r="B1685" i="1"/>
  <c r="A1687" i="1" l="1"/>
  <c r="B1686" i="1"/>
  <c r="A1688" i="1" l="1"/>
  <c r="B1687" i="1"/>
  <c r="A1689" i="1" l="1"/>
  <c r="B1688" i="1"/>
  <c r="A1690" i="1" l="1"/>
  <c r="B1689" i="1"/>
  <c r="A1691" i="1" l="1"/>
  <c r="B1690" i="1"/>
  <c r="A1692" i="1" l="1"/>
  <c r="B1691" i="1"/>
  <c r="A1693" i="1" l="1"/>
  <c r="B1692" i="1"/>
  <c r="A1694" i="1" l="1"/>
  <c r="B1693" i="1"/>
  <c r="A1695" i="1" l="1"/>
  <c r="B1694" i="1"/>
  <c r="A1696" i="1" l="1"/>
  <c r="B1695" i="1"/>
  <c r="A1697" i="1" l="1"/>
  <c r="B1696" i="1"/>
  <c r="A1698" i="1" l="1"/>
  <c r="B1697" i="1"/>
  <c r="A1699" i="1" l="1"/>
  <c r="B1698" i="1"/>
  <c r="A1700" i="1" l="1"/>
  <c r="B1699" i="1"/>
  <c r="A1701" i="1" l="1"/>
  <c r="B1700" i="1"/>
  <c r="A1702" i="1" l="1"/>
  <c r="B1701" i="1"/>
  <c r="A1703" i="1" l="1"/>
  <c r="B1702" i="1"/>
  <c r="A1704" i="1" l="1"/>
  <c r="B1703" i="1"/>
  <c r="A1705" i="1" l="1"/>
  <c r="B1704" i="1"/>
  <c r="A1706" i="1" l="1"/>
  <c r="B1705" i="1"/>
  <c r="A1707" i="1" l="1"/>
  <c r="B1706" i="1"/>
  <c r="A1708" i="1" l="1"/>
  <c r="B1707" i="1"/>
  <c r="A1709" i="1" l="1"/>
  <c r="B1708" i="1"/>
  <c r="A1710" i="1" l="1"/>
  <c r="B1709" i="1"/>
  <c r="A1711" i="1" l="1"/>
  <c r="B1710" i="1"/>
  <c r="A1712" i="1" l="1"/>
  <c r="B1711" i="1"/>
  <c r="A1713" i="1" l="1"/>
  <c r="B1712" i="1"/>
  <c r="A1714" i="1" l="1"/>
  <c r="B1713" i="1"/>
  <c r="A1715" i="1" l="1"/>
  <c r="B1714" i="1"/>
  <c r="A1716" i="1" l="1"/>
  <c r="B1715" i="1"/>
  <c r="A1717" i="1" l="1"/>
  <c r="B1716" i="1"/>
  <c r="A1718" i="1" l="1"/>
  <c r="B1717" i="1"/>
  <c r="A1719" i="1" l="1"/>
  <c r="B1718" i="1"/>
  <c r="A1720" i="1" l="1"/>
  <c r="B1719" i="1"/>
  <c r="A1721" i="1" l="1"/>
  <c r="B1720" i="1"/>
  <c r="A1722" i="1" l="1"/>
  <c r="B1721" i="1"/>
  <c r="A1723" i="1" l="1"/>
  <c r="B1722" i="1"/>
  <c r="A1724" i="1" l="1"/>
  <c r="B1723" i="1"/>
  <c r="A1725" i="1" l="1"/>
  <c r="B1724" i="1"/>
  <c r="A1726" i="1" l="1"/>
  <c r="B1725" i="1"/>
  <c r="A1727" i="1" l="1"/>
  <c r="B1726" i="1"/>
  <c r="A1728" i="1" l="1"/>
  <c r="B1727" i="1"/>
  <c r="A1729" i="1" l="1"/>
  <c r="B1728" i="1"/>
  <c r="A1730" i="1" l="1"/>
  <c r="B1729" i="1"/>
  <c r="A1731" i="1" l="1"/>
  <c r="B1730" i="1"/>
  <c r="A1732" i="1" l="1"/>
  <c r="B1731" i="1"/>
  <c r="A1733" i="1" l="1"/>
  <c r="B1732" i="1"/>
  <c r="A1734" i="1" l="1"/>
  <c r="B1733" i="1"/>
  <c r="A1735" i="1" l="1"/>
  <c r="B1734" i="1"/>
  <c r="A1736" i="1" l="1"/>
  <c r="B1735" i="1"/>
  <c r="A1737" i="1" l="1"/>
  <c r="B1736" i="1"/>
  <c r="A1738" i="1" l="1"/>
  <c r="B1737" i="1"/>
  <c r="A1739" i="1" l="1"/>
  <c r="B1738" i="1"/>
  <c r="A1740" i="1" l="1"/>
  <c r="B1739" i="1"/>
  <c r="A1741" i="1" l="1"/>
  <c r="B1740" i="1"/>
  <c r="A1742" i="1" l="1"/>
  <c r="B1741" i="1"/>
  <c r="A1743" i="1" l="1"/>
  <c r="B1742" i="1"/>
  <c r="A1744" i="1" l="1"/>
  <c r="B1743" i="1"/>
  <c r="A1745" i="1" l="1"/>
  <c r="B1744" i="1"/>
  <c r="A1746" i="1" l="1"/>
  <c r="B1745" i="1"/>
  <c r="A1747" i="1" l="1"/>
  <c r="B1746" i="1"/>
  <c r="A1748" i="1" l="1"/>
  <c r="B1747" i="1"/>
  <c r="A1749" i="1" l="1"/>
  <c r="B1748" i="1"/>
  <c r="A1750" i="1" l="1"/>
  <c r="B1749" i="1"/>
  <c r="A1751" i="1" l="1"/>
  <c r="B1750" i="1"/>
  <c r="A1752" i="1" l="1"/>
  <c r="B1751" i="1"/>
  <c r="A1753" i="1" l="1"/>
  <c r="B1752" i="1"/>
  <c r="A1754" i="1" l="1"/>
  <c r="B1753" i="1"/>
  <c r="A1755" i="1" l="1"/>
  <c r="B1754" i="1"/>
  <c r="A1756" i="1" l="1"/>
  <c r="B1755" i="1"/>
  <c r="A1757" i="1" l="1"/>
  <c r="B1756" i="1"/>
  <c r="A1758" i="1" l="1"/>
  <c r="B1757" i="1"/>
  <c r="A1759" i="1" l="1"/>
  <c r="B1758" i="1"/>
  <c r="A1760" i="1" l="1"/>
  <c r="B1759" i="1"/>
  <c r="A1761" i="1" l="1"/>
  <c r="B1760" i="1"/>
  <c r="A1762" i="1" l="1"/>
  <c r="B1761" i="1"/>
  <c r="A1763" i="1" l="1"/>
  <c r="B1762" i="1"/>
  <c r="A1764" i="1" l="1"/>
  <c r="B1763" i="1"/>
  <c r="A1765" i="1" l="1"/>
  <c r="B1764" i="1"/>
  <c r="A1766" i="1" l="1"/>
  <c r="B1765" i="1"/>
  <c r="A1767" i="1" l="1"/>
  <c r="B1766" i="1"/>
  <c r="A1768" i="1" l="1"/>
  <c r="B1767" i="1"/>
  <c r="A1769" i="1" l="1"/>
  <c r="B1768" i="1"/>
  <c r="A1770" i="1" l="1"/>
  <c r="B1769" i="1"/>
  <c r="A1771" i="1" l="1"/>
  <c r="B1770" i="1"/>
  <c r="A1772" i="1" l="1"/>
  <c r="B1771" i="1"/>
  <c r="A1773" i="1" l="1"/>
  <c r="B1772" i="1"/>
  <c r="A1774" i="1" l="1"/>
  <c r="B1773" i="1"/>
  <c r="A1775" i="1" l="1"/>
  <c r="B1774" i="1"/>
  <c r="A1776" i="1" l="1"/>
  <c r="B1775" i="1"/>
  <c r="A1777" i="1" l="1"/>
  <c r="B1776" i="1"/>
  <c r="A1778" i="1" l="1"/>
  <c r="B1777" i="1"/>
  <c r="A1779" i="1" l="1"/>
  <c r="B1778" i="1"/>
  <c r="A1780" i="1" l="1"/>
  <c r="B1779" i="1"/>
  <c r="A1781" i="1" l="1"/>
  <c r="B1780" i="1"/>
  <c r="A1782" i="1" l="1"/>
  <c r="B1781" i="1"/>
  <c r="A1783" i="1" l="1"/>
  <c r="B1782" i="1"/>
  <c r="A1784" i="1" l="1"/>
  <c r="B1783" i="1"/>
  <c r="A1785" i="1" l="1"/>
  <c r="B1784" i="1"/>
  <c r="A1786" i="1" l="1"/>
  <c r="B1785" i="1"/>
  <c r="A1787" i="1" l="1"/>
  <c r="B1786" i="1"/>
  <c r="A1788" i="1" l="1"/>
  <c r="B1787" i="1"/>
  <c r="A1789" i="1" l="1"/>
  <c r="B1788" i="1"/>
  <c r="A1790" i="1" l="1"/>
  <c r="B1789" i="1"/>
  <c r="A1791" i="1" l="1"/>
  <c r="B1790" i="1"/>
  <c r="A1792" i="1" l="1"/>
  <c r="B1791" i="1"/>
  <c r="A1793" i="1" l="1"/>
  <c r="B1792" i="1"/>
  <c r="A1794" i="1" l="1"/>
  <c r="B1793" i="1"/>
  <c r="A1795" i="1" l="1"/>
  <c r="B1794" i="1"/>
  <c r="A1796" i="1" l="1"/>
  <c r="B1795" i="1"/>
  <c r="A1797" i="1" l="1"/>
  <c r="B1796" i="1"/>
  <c r="A1798" i="1" l="1"/>
  <c r="B1797" i="1"/>
  <c r="A1799" i="1" l="1"/>
  <c r="B1798" i="1"/>
  <c r="A1800" i="1" l="1"/>
  <c r="B1799" i="1"/>
  <c r="A1801" i="1" l="1"/>
  <c r="B1800" i="1"/>
  <c r="A1802" i="1" l="1"/>
  <c r="B1801" i="1"/>
  <c r="A1803" i="1" l="1"/>
  <c r="B1802" i="1"/>
  <c r="A1804" i="1" l="1"/>
  <c r="B1803" i="1"/>
  <c r="A1805" i="1" l="1"/>
  <c r="B1804" i="1"/>
  <c r="A1806" i="1" l="1"/>
  <c r="B1805" i="1"/>
  <c r="A1807" i="1" l="1"/>
  <c r="B1806" i="1"/>
  <c r="A1808" i="1" l="1"/>
  <c r="B1807" i="1"/>
  <c r="A1809" i="1" l="1"/>
  <c r="B1808" i="1"/>
  <c r="A1810" i="1" l="1"/>
  <c r="B1809" i="1"/>
  <c r="A1811" i="1" l="1"/>
  <c r="B1810" i="1"/>
  <c r="A1812" i="1" l="1"/>
  <c r="B1811" i="1"/>
  <c r="A1813" i="1" l="1"/>
  <c r="B1812" i="1"/>
  <c r="A1814" i="1" l="1"/>
  <c r="B1813" i="1"/>
  <c r="A1815" i="1" l="1"/>
  <c r="B1814" i="1"/>
  <c r="A1816" i="1" l="1"/>
  <c r="B1815" i="1"/>
  <c r="A1817" i="1" l="1"/>
  <c r="B1816" i="1"/>
  <c r="A1818" i="1" l="1"/>
  <c r="B1817" i="1"/>
  <c r="A1819" i="1" l="1"/>
  <c r="B1818" i="1"/>
  <c r="A1820" i="1" l="1"/>
  <c r="B1819" i="1"/>
  <c r="A1821" i="1" l="1"/>
  <c r="B1820" i="1"/>
  <c r="A1822" i="1" l="1"/>
  <c r="B1821" i="1"/>
  <c r="A1823" i="1" l="1"/>
  <c r="B1822" i="1"/>
  <c r="A1824" i="1" l="1"/>
  <c r="B1823" i="1"/>
  <c r="A1825" i="1" l="1"/>
  <c r="B1824" i="1"/>
  <c r="A1826" i="1" l="1"/>
  <c r="B1825" i="1"/>
  <c r="A1827" i="1" l="1"/>
  <c r="B1826" i="1"/>
  <c r="A1828" i="1" l="1"/>
  <c r="B1827" i="1"/>
  <c r="A1829" i="1" l="1"/>
  <c r="B1828" i="1"/>
  <c r="A1830" i="1" l="1"/>
  <c r="B1829" i="1"/>
  <c r="A1831" i="1" l="1"/>
  <c r="B1830" i="1"/>
  <c r="A1832" i="1" l="1"/>
  <c r="B1831" i="1"/>
  <c r="A1833" i="1" l="1"/>
  <c r="B1832" i="1"/>
  <c r="A1834" i="1" l="1"/>
  <c r="B1833" i="1"/>
  <c r="A1835" i="1" l="1"/>
  <c r="B1834" i="1"/>
  <c r="A1836" i="1" l="1"/>
  <c r="B1835" i="1"/>
  <c r="A1837" i="1" l="1"/>
  <c r="B1836" i="1"/>
  <c r="A1838" i="1" l="1"/>
  <c r="B1837" i="1"/>
  <c r="A1839" i="1" l="1"/>
  <c r="B1838" i="1"/>
  <c r="A1840" i="1" l="1"/>
  <c r="B1839" i="1"/>
  <c r="A1841" i="1" l="1"/>
  <c r="B1840" i="1"/>
  <c r="A1842" i="1" l="1"/>
  <c r="B1841" i="1"/>
  <c r="A1843" i="1" l="1"/>
  <c r="B1842" i="1"/>
  <c r="A1844" i="1" l="1"/>
  <c r="B1843" i="1"/>
  <c r="A1845" i="1" l="1"/>
  <c r="B1844" i="1"/>
  <c r="A1846" i="1" l="1"/>
  <c r="B1845" i="1"/>
  <c r="A1847" i="1" l="1"/>
  <c r="B1846" i="1"/>
  <c r="A1848" i="1" l="1"/>
  <c r="B1847" i="1"/>
  <c r="A1849" i="1" l="1"/>
  <c r="B1848" i="1"/>
  <c r="A1850" i="1" l="1"/>
  <c r="B1849" i="1"/>
  <c r="A1851" i="1" l="1"/>
  <c r="B1850" i="1"/>
  <c r="A1852" i="1" l="1"/>
  <c r="B1851" i="1"/>
  <c r="A1853" i="1" l="1"/>
  <c r="B1852" i="1"/>
  <c r="A1854" i="1" l="1"/>
  <c r="B1853" i="1"/>
  <c r="A1855" i="1" l="1"/>
  <c r="B1854" i="1"/>
  <c r="A1856" i="1" l="1"/>
  <c r="B1855" i="1"/>
  <c r="A1857" i="1" l="1"/>
  <c r="B1856" i="1"/>
  <c r="A1858" i="1" l="1"/>
  <c r="B1857" i="1"/>
  <c r="A1859" i="1" l="1"/>
  <c r="B1858" i="1"/>
  <c r="A1860" i="1" l="1"/>
  <c r="B1859" i="1"/>
  <c r="A1861" i="1" l="1"/>
  <c r="B1860" i="1"/>
  <c r="A1862" i="1" l="1"/>
  <c r="B1861" i="1"/>
  <c r="A1863" i="1" l="1"/>
  <c r="B1862" i="1"/>
  <c r="A1864" i="1" l="1"/>
  <c r="B1863" i="1"/>
  <c r="A1865" i="1" l="1"/>
  <c r="B1864" i="1"/>
  <c r="A1866" i="1" l="1"/>
  <c r="B1865" i="1"/>
  <c r="A1867" i="1" l="1"/>
  <c r="B1866" i="1"/>
  <c r="A1868" i="1" l="1"/>
  <c r="B1867" i="1"/>
  <c r="A1869" i="1" l="1"/>
  <c r="B1868" i="1"/>
  <c r="A1870" i="1" l="1"/>
  <c r="B1869" i="1"/>
  <c r="A1871" i="1" l="1"/>
  <c r="B1870" i="1"/>
  <c r="A1872" i="1" l="1"/>
  <c r="B1871" i="1"/>
  <c r="A1873" i="1" l="1"/>
  <c r="B1872" i="1"/>
  <c r="A1874" i="1" l="1"/>
  <c r="B1873" i="1"/>
  <c r="A1875" i="1" l="1"/>
  <c r="B1874" i="1"/>
  <c r="A1876" i="1" l="1"/>
  <c r="B1875" i="1"/>
  <c r="A1877" i="1" l="1"/>
  <c r="B1876" i="1"/>
  <c r="A1878" i="1" l="1"/>
  <c r="B1877" i="1"/>
  <c r="A1879" i="1" l="1"/>
  <c r="B1878" i="1"/>
  <c r="A1880" i="1" l="1"/>
  <c r="B1879" i="1"/>
  <c r="A1881" i="1" l="1"/>
  <c r="B1880" i="1"/>
  <c r="A1882" i="1" l="1"/>
  <c r="B1881" i="1"/>
  <c r="A1883" i="1" l="1"/>
  <c r="B1882" i="1"/>
  <c r="A1884" i="1" l="1"/>
  <c r="B1883" i="1"/>
  <c r="A1885" i="1" l="1"/>
  <c r="B1884" i="1"/>
  <c r="A1886" i="1" l="1"/>
  <c r="B1885" i="1"/>
  <c r="A1887" i="1" l="1"/>
  <c r="B1886" i="1"/>
  <c r="A1888" i="1" l="1"/>
  <c r="B1887" i="1"/>
  <c r="A1889" i="1" l="1"/>
  <c r="B1888" i="1"/>
  <c r="A1890" i="1" l="1"/>
  <c r="B1889" i="1"/>
  <c r="A1891" i="1" l="1"/>
  <c r="B1890" i="1"/>
  <c r="A1892" i="1" l="1"/>
  <c r="B1891" i="1"/>
  <c r="A1893" i="1" l="1"/>
  <c r="B1892" i="1"/>
  <c r="A1894" i="1" l="1"/>
  <c r="B1893" i="1"/>
  <c r="A1895" i="1" l="1"/>
  <c r="B1894" i="1"/>
  <c r="A1896" i="1" l="1"/>
  <c r="B1895" i="1"/>
  <c r="A1897" i="1" l="1"/>
  <c r="B1896" i="1"/>
  <c r="A1898" i="1" l="1"/>
  <c r="B1897" i="1"/>
  <c r="A1899" i="1" l="1"/>
  <c r="B1898" i="1"/>
  <c r="A1900" i="1" l="1"/>
  <c r="B1899" i="1"/>
  <c r="A1901" i="1" l="1"/>
  <c r="B1900" i="1"/>
  <c r="A1902" i="1" l="1"/>
  <c r="B1901" i="1"/>
  <c r="A1903" i="1" l="1"/>
  <c r="B1902" i="1"/>
  <c r="A1904" i="1" l="1"/>
  <c r="B1903" i="1"/>
  <c r="A1905" i="1" l="1"/>
  <c r="B1904" i="1"/>
  <c r="A1906" i="1" l="1"/>
  <c r="B1905" i="1"/>
  <c r="A1907" i="1" l="1"/>
  <c r="B1906" i="1"/>
  <c r="A1908" i="1" l="1"/>
  <c r="B1907" i="1"/>
  <c r="A1909" i="1" l="1"/>
  <c r="B1908" i="1"/>
  <c r="A1910" i="1" l="1"/>
  <c r="B1909" i="1"/>
  <c r="A1911" i="1" l="1"/>
  <c r="B1910" i="1"/>
  <c r="A1912" i="1" l="1"/>
  <c r="B1911" i="1"/>
  <c r="A1913" i="1" l="1"/>
  <c r="B1912" i="1"/>
  <c r="A1914" i="1" l="1"/>
  <c r="B1913" i="1"/>
  <c r="A1915" i="1" l="1"/>
  <c r="B1914" i="1"/>
  <c r="A1916" i="1" l="1"/>
  <c r="B1915" i="1"/>
  <c r="A1917" i="1" l="1"/>
  <c r="B1916" i="1"/>
  <c r="A1918" i="1" l="1"/>
  <c r="B1917" i="1"/>
  <c r="A1919" i="1" l="1"/>
  <c r="B1918" i="1"/>
  <c r="A1920" i="1" l="1"/>
  <c r="B1919" i="1"/>
  <c r="A1921" i="1" l="1"/>
  <c r="B1920" i="1"/>
  <c r="A1922" i="1" l="1"/>
  <c r="B1921" i="1"/>
  <c r="A1923" i="1" l="1"/>
  <c r="B1922" i="1"/>
  <c r="A1924" i="1" l="1"/>
  <c r="B1923" i="1"/>
  <c r="A1925" i="1" l="1"/>
  <c r="B1924" i="1"/>
  <c r="A1926" i="1" l="1"/>
  <c r="B1925" i="1"/>
  <c r="A1927" i="1" l="1"/>
  <c r="B1926" i="1"/>
  <c r="A1928" i="1" l="1"/>
  <c r="B1927" i="1"/>
  <c r="A1929" i="1" l="1"/>
  <c r="B1928" i="1"/>
  <c r="A1930" i="1" l="1"/>
  <c r="B1929" i="1"/>
  <c r="A1931" i="1" l="1"/>
  <c r="B1930" i="1"/>
  <c r="A1932" i="1" l="1"/>
  <c r="B1931" i="1"/>
  <c r="A1933" i="1" l="1"/>
  <c r="B1932" i="1"/>
  <c r="A1934" i="1" l="1"/>
  <c r="B1933" i="1"/>
  <c r="A1935" i="1" l="1"/>
  <c r="B1934" i="1"/>
  <c r="A1936" i="1" l="1"/>
  <c r="B1935" i="1"/>
  <c r="A1937" i="1" l="1"/>
  <c r="B1936" i="1"/>
  <c r="A1938" i="1" l="1"/>
  <c r="B1937" i="1"/>
  <c r="A1939" i="1" l="1"/>
  <c r="B1938" i="1"/>
  <c r="A1940" i="1" l="1"/>
  <c r="B1939" i="1"/>
  <c r="A1941" i="1" l="1"/>
  <c r="B1940" i="1"/>
  <c r="A1942" i="1" l="1"/>
  <c r="B1941" i="1"/>
  <c r="A1943" i="1" l="1"/>
  <c r="B1942" i="1"/>
  <c r="A1944" i="1" l="1"/>
  <c r="B1943" i="1"/>
  <c r="A1945" i="1" l="1"/>
  <c r="B1944" i="1"/>
  <c r="A1946" i="1" l="1"/>
  <c r="B1945" i="1"/>
  <c r="A1947" i="1" l="1"/>
  <c r="B1946" i="1"/>
  <c r="A1948" i="1" l="1"/>
  <c r="B1947" i="1"/>
  <c r="A1949" i="1" l="1"/>
  <c r="B1948" i="1"/>
  <c r="A1950" i="1" l="1"/>
  <c r="B1949" i="1"/>
  <c r="A1951" i="1" l="1"/>
  <c r="B1950" i="1"/>
  <c r="A1952" i="1" l="1"/>
  <c r="B1951" i="1"/>
  <c r="A1953" i="1" l="1"/>
  <c r="B1952" i="1"/>
  <c r="A1954" i="1" l="1"/>
  <c r="B1953" i="1"/>
  <c r="A1955" i="1" l="1"/>
  <c r="B1954" i="1"/>
  <c r="A1956" i="1" l="1"/>
  <c r="B1955" i="1"/>
  <c r="A1957" i="1" l="1"/>
  <c r="B1956" i="1"/>
  <c r="A1958" i="1" l="1"/>
  <c r="B1957" i="1"/>
  <c r="A1959" i="1" l="1"/>
  <c r="B1958" i="1"/>
  <c r="A1960" i="1" l="1"/>
  <c r="B1959" i="1"/>
  <c r="A1961" i="1" l="1"/>
  <c r="B1960" i="1"/>
  <c r="A1962" i="1" l="1"/>
  <c r="B1961" i="1"/>
  <c r="A1963" i="1" l="1"/>
  <c r="B1962" i="1"/>
  <c r="A1964" i="1" l="1"/>
  <c r="B1963" i="1"/>
  <c r="A1965" i="1" l="1"/>
  <c r="B1964" i="1"/>
  <c r="A1966" i="1" l="1"/>
  <c r="B1965" i="1"/>
  <c r="A1967" i="1" l="1"/>
  <c r="B1966" i="1"/>
  <c r="A1968" i="1" l="1"/>
  <c r="B1967" i="1"/>
  <c r="A1969" i="1" l="1"/>
  <c r="B1968" i="1"/>
  <c r="A1970" i="1" l="1"/>
  <c r="B1969" i="1"/>
  <c r="A1971" i="1" l="1"/>
  <c r="B1970" i="1"/>
  <c r="A1972" i="1" l="1"/>
  <c r="B1971" i="1"/>
  <c r="A1973" i="1" l="1"/>
  <c r="B1972" i="1"/>
  <c r="A1974" i="1" l="1"/>
  <c r="B1973" i="1"/>
  <c r="A1975" i="1" l="1"/>
  <c r="B1974" i="1"/>
  <c r="A1976" i="1" l="1"/>
  <c r="B1975" i="1"/>
  <c r="A1977" i="1" l="1"/>
  <c r="B1976" i="1"/>
  <c r="A1978" i="1" l="1"/>
  <c r="B1977" i="1"/>
  <c r="A1979" i="1" l="1"/>
  <c r="B1978" i="1"/>
  <c r="A1980" i="1" l="1"/>
  <c r="B1979" i="1"/>
  <c r="A1981" i="1" l="1"/>
  <c r="B1980" i="1"/>
  <c r="A1982" i="1" l="1"/>
  <c r="B1981" i="1"/>
  <c r="A1983" i="1" l="1"/>
  <c r="B1982" i="1"/>
  <c r="A1984" i="1" l="1"/>
  <c r="B1983" i="1"/>
  <c r="A1985" i="1" l="1"/>
  <c r="B1984" i="1"/>
  <c r="A1986" i="1" l="1"/>
  <c r="B1985" i="1"/>
  <c r="A1987" i="1" l="1"/>
  <c r="B1986" i="1"/>
  <c r="A1988" i="1" l="1"/>
  <c r="B1987" i="1"/>
  <c r="A1989" i="1" l="1"/>
  <c r="B1988" i="1"/>
  <c r="A1990" i="1" l="1"/>
  <c r="B1989" i="1"/>
  <c r="A1991" i="1" l="1"/>
  <c r="B1990" i="1"/>
  <c r="A1992" i="1" l="1"/>
  <c r="B1991" i="1"/>
  <c r="A1993" i="1" l="1"/>
  <c r="B1992" i="1"/>
  <c r="A1994" i="1" l="1"/>
  <c r="B1993" i="1"/>
  <c r="A1995" i="1" l="1"/>
  <c r="B1994" i="1"/>
  <c r="A1996" i="1" l="1"/>
  <c r="B1995" i="1"/>
  <c r="A1997" i="1" l="1"/>
  <c r="B1996" i="1"/>
  <c r="A1998" i="1" l="1"/>
  <c r="B1997" i="1"/>
  <c r="A1999" i="1" l="1"/>
  <c r="B1998" i="1"/>
  <c r="A2000" i="1" l="1"/>
  <c r="B1999" i="1"/>
  <c r="A2001" i="1" l="1"/>
  <c r="B2000" i="1"/>
  <c r="A2002" i="1" l="1"/>
  <c r="B2001" i="1"/>
  <c r="A2003" i="1" l="1"/>
  <c r="B2002" i="1"/>
  <c r="A2004" i="1" l="1"/>
  <c r="B2003" i="1"/>
  <c r="A2005" i="1" l="1"/>
  <c r="B2004" i="1"/>
  <c r="A2006" i="1" l="1"/>
  <c r="B2005" i="1"/>
  <c r="A2007" i="1" l="1"/>
  <c r="B2006" i="1"/>
  <c r="A2008" i="1" l="1"/>
  <c r="B2007" i="1"/>
  <c r="A2009" i="1" l="1"/>
  <c r="B2008" i="1"/>
  <c r="A2010" i="1" l="1"/>
  <c r="B2009" i="1"/>
  <c r="A2011" i="1" l="1"/>
  <c r="B2010" i="1"/>
  <c r="A2012" i="1" l="1"/>
  <c r="B2011" i="1"/>
  <c r="A2013" i="1" l="1"/>
  <c r="B2012" i="1"/>
  <c r="A2014" i="1" l="1"/>
  <c r="B2013" i="1"/>
  <c r="A2015" i="1" l="1"/>
  <c r="B2014" i="1"/>
  <c r="A2016" i="1" l="1"/>
  <c r="B2015" i="1"/>
  <c r="A2017" i="1" l="1"/>
  <c r="B2016" i="1"/>
  <c r="A2018" i="1" l="1"/>
  <c r="B2017" i="1"/>
  <c r="A2019" i="1" l="1"/>
  <c r="B2018" i="1"/>
  <c r="A2020" i="1" l="1"/>
  <c r="B2019" i="1"/>
  <c r="A2021" i="1" l="1"/>
  <c r="B2020" i="1"/>
  <c r="A2022" i="1" l="1"/>
  <c r="B2021" i="1"/>
  <c r="A2023" i="1" l="1"/>
  <c r="B2022" i="1"/>
  <c r="A2024" i="1" l="1"/>
  <c r="B2023" i="1"/>
  <c r="A2025" i="1" l="1"/>
  <c r="B2024" i="1"/>
  <c r="A2026" i="1" l="1"/>
  <c r="B2025" i="1"/>
  <c r="A2027" i="1" l="1"/>
  <c r="B2026" i="1"/>
  <c r="A2028" i="1" l="1"/>
  <c r="B2027" i="1"/>
  <c r="A2029" i="1" l="1"/>
  <c r="B2028" i="1"/>
  <c r="A2030" i="1" l="1"/>
  <c r="B2029" i="1"/>
  <c r="A2031" i="1" l="1"/>
  <c r="B2030" i="1"/>
  <c r="A2032" i="1" l="1"/>
  <c r="B2031" i="1"/>
  <c r="A2033" i="1" l="1"/>
  <c r="B2032" i="1"/>
  <c r="A2034" i="1" l="1"/>
  <c r="B2033" i="1"/>
  <c r="A2035" i="1" l="1"/>
  <c r="B2034" i="1"/>
  <c r="A2036" i="1" l="1"/>
  <c r="B2035" i="1"/>
  <c r="A2037" i="1" l="1"/>
  <c r="B2036" i="1"/>
  <c r="A2038" i="1" l="1"/>
  <c r="B2037" i="1"/>
  <c r="A2039" i="1" l="1"/>
  <c r="B2038" i="1"/>
  <c r="A2040" i="1" l="1"/>
  <c r="B2039" i="1"/>
  <c r="A2041" i="1" l="1"/>
  <c r="B2040" i="1"/>
  <c r="A2042" i="1" l="1"/>
  <c r="B2041" i="1"/>
  <c r="A2043" i="1" l="1"/>
  <c r="B2042" i="1"/>
  <c r="A2044" i="1" l="1"/>
  <c r="B2043" i="1"/>
  <c r="A2045" i="1" l="1"/>
  <c r="B2044" i="1"/>
  <c r="A2046" i="1" l="1"/>
  <c r="B2045" i="1"/>
  <c r="A2047" i="1" l="1"/>
  <c r="B2046" i="1"/>
  <c r="A2048" i="1" l="1"/>
  <c r="B2047" i="1"/>
  <c r="A2049" i="1" l="1"/>
  <c r="B2048" i="1"/>
  <c r="A2050" i="1" l="1"/>
  <c r="B2049" i="1"/>
  <c r="A2051" i="1" l="1"/>
  <c r="B2050" i="1"/>
  <c r="A2052" i="1" l="1"/>
  <c r="B2051" i="1"/>
  <c r="A2053" i="1" l="1"/>
  <c r="B2052" i="1"/>
  <c r="A2054" i="1" l="1"/>
  <c r="B2053" i="1"/>
  <c r="A2055" i="1" l="1"/>
  <c r="B2054" i="1"/>
  <c r="A2056" i="1" l="1"/>
  <c r="B2055" i="1"/>
  <c r="A2057" i="1" l="1"/>
  <c r="B2056" i="1"/>
  <c r="A2058" i="1" l="1"/>
  <c r="B2057" i="1"/>
  <c r="A2059" i="1" l="1"/>
  <c r="B2058" i="1"/>
  <c r="A2060" i="1" l="1"/>
  <c r="B2059" i="1"/>
  <c r="A2061" i="1" l="1"/>
  <c r="B2060" i="1"/>
  <c r="A2062" i="1" l="1"/>
  <c r="B2061" i="1"/>
  <c r="A2063" i="1" l="1"/>
  <c r="B2062" i="1"/>
  <c r="A2064" i="1" l="1"/>
  <c r="B2063" i="1"/>
  <c r="A2065" i="1" l="1"/>
  <c r="B2064" i="1"/>
  <c r="A2066" i="1" l="1"/>
  <c r="B2065" i="1"/>
  <c r="A2067" i="1" l="1"/>
  <c r="B2066" i="1"/>
  <c r="A2068" i="1" l="1"/>
  <c r="B2067" i="1"/>
  <c r="A2069" i="1" l="1"/>
  <c r="B2068" i="1"/>
  <c r="A2070" i="1" l="1"/>
  <c r="B2069" i="1"/>
  <c r="A2071" i="1" l="1"/>
  <c r="B2070" i="1"/>
  <c r="A2072" i="1" l="1"/>
  <c r="B2071" i="1"/>
  <c r="A2073" i="1" l="1"/>
  <c r="B2072" i="1"/>
  <c r="A2074" i="1" l="1"/>
  <c r="B2073" i="1"/>
  <c r="A2075" i="1" l="1"/>
  <c r="B2074" i="1"/>
  <c r="A2076" i="1" l="1"/>
  <c r="B2075" i="1"/>
  <c r="A2077" i="1" l="1"/>
  <c r="B2076" i="1"/>
  <c r="A2078" i="1" l="1"/>
  <c r="B2077" i="1"/>
  <c r="A2079" i="1" l="1"/>
  <c r="B2078" i="1"/>
  <c r="A2080" i="1" l="1"/>
  <c r="B2079" i="1"/>
  <c r="A2081" i="1" l="1"/>
  <c r="B2080" i="1"/>
  <c r="A2082" i="1" l="1"/>
  <c r="B2081" i="1"/>
  <c r="A2083" i="1" l="1"/>
  <c r="B2082" i="1"/>
  <c r="A2084" i="1" l="1"/>
  <c r="B2083" i="1"/>
  <c r="A2085" i="1" l="1"/>
  <c r="B2084" i="1"/>
  <c r="A2086" i="1" l="1"/>
  <c r="B2085" i="1"/>
  <c r="A2087" i="1" l="1"/>
  <c r="B2086" i="1"/>
  <c r="A2088" i="1" l="1"/>
  <c r="B2087" i="1"/>
  <c r="A2089" i="1" l="1"/>
  <c r="B2088" i="1"/>
  <c r="A2090" i="1" l="1"/>
  <c r="B2089" i="1"/>
  <c r="A2091" i="1" l="1"/>
  <c r="B2090" i="1"/>
  <c r="A2092" i="1" l="1"/>
  <c r="B2091" i="1"/>
  <c r="A2093" i="1" l="1"/>
  <c r="B2092" i="1"/>
  <c r="A2094" i="1" l="1"/>
  <c r="B2093" i="1"/>
  <c r="A2095" i="1" l="1"/>
  <c r="B2094" i="1"/>
  <c r="A2096" i="1" l="1"/>
  <c r="B2095" i="1"/>
  <c r="A2097" i="1" l="1"/>
  <c r="B2096" i="1"/>
  <c r="A2098" i="1" l="1"/>
  <c r="B2097" i="1"/>
  <c r="A2099" i="1" l="1"/>
  <c r="B2098" i="1"/>
  <c r="A2100" i="1" l="1"/>
  <c r="B2099" i="1"/>
  <c r="A2101" i="1" l="1"/>
  <c r="B2100" i="1"/>
  <c r="A2102" i="1" l="1"/>
  <c r="B2101" i="1"/>
  <c r="A2103" i="1" l="1"/>
  <c r="B2102" i="1"/>
  <c r="A2104" i="1" l="1"/>
  <c r="B2103" i="1"/>
  <c r="A2105" i="1" l="1"/>
  <c r="B2104" i="1"/>
  <c r="A2106" i="1" l="1"/>
  <c r="B2105" i="1"/>
  <c r="A2107" i="1" l="1"/>
  <c r="B2106" i="1"/>
  <c r="A2108" i="1" l="1"/>
  <c r="B2107" i="1"/>
  <c r="A2109" i="1" l="1"/>
  <c r="B2108" i="1"/>
  <c r="A2110" i="1" l="1"/>
  <c r="B2109" i="1"/>
  <c r="A2111" i="1" l="1"/>
  <c r="B2110" i="1"/>
  <c r="A2112" i="1" l="1"/>
  <c r="B2111" i="1"/>
  <c r="A2113" i="1" l="1"/>
  <c r="B2112" i="1"/>
  <c r="A2114" i="1" l="1"/>
  <c r="B2113" i="1"/>
  <c r="A2115" i="1" l="1"/>
  <c r="B2114" i="1"/>
  <c r="A2116" i="1" l="1"/>
  <c r="B2115" i="1"/>
  <c r="A2117" i="1" l="1"/>
  <c r="B2116" i="1"/>
  <c r="A2118" i="1" l="1"/>
  <c r="B2117" i="1"/>
  <c r="A2119" i="1" l="1"/>
  <c r="B2118" i="1"/>
  <c r="A2120" i="1" l="1"/>
  <c r="B2119" i="1"/>
  <c r="A2121" i="1" l="1"/>
  <c r="B2120" i="1"/>
  <c r="A2122" i="1" l="1"/>
  <c r="B2121" i="1"/>
  <c r="A2123" i="1" l="1"/>
  <c r="B2122" i="1"/>
  <c r="A2124" i="1" l="1"/>
  <c r="B2123" i="1"/>
  <c r="A2125" i="1" l="1"/>
  <c r="B2124" i="1"/>
  <c r="A2126" i="1" l="1"/>
  <c r="B2125" i="1"/>
  <c r="A2127" i="1" l="1"/>
  <c r="B2126" i="1"/>
  <c r="A2128" i="1" l="1"/>
  <c r="B2127" i="1"/>
  <c r="A2129" i="1" l="1"/>
  <c r="B2128" i="1"/>
  <c r="A2130" i="1" l="1"/>
  <c r="B2129" i="1"/>
  <c r="A2131" i="1" l="1"/>
  <c r="B2130" i="1"/>
  <c r="A2132" i="1" l="1"/>
  <c r="B2131" i="1"/>
  <c r="A2133" i="1" l="1"/>
  <c r="B2132" i="1"/>
  <c r="A2134" i="1" l="1"/>
  <c r="B2133" i="1"/>
  <c r="A2135" i="1" l="1"/>
  <c r="B2134" i="1"/>
  <c r="A2136" i="1" l="1"/>
  <c r="B2135" i="1"/>
  <c r="A2137" i="1" l="1"/>
  <c r="B2136" i="1"/>
  <c r="A2138" i="1" l="1"/>
  <c r="B2137" i="1"/>
  <c r="A2139" i="1" l="1"/>
  <c r="B2138" i="1"/>
  <c r="A2140" i="1" l="1"/>
  <c r="B2139" i="1"/>
  <c r="A2141" i="1" l="1"/>
  <c r="B2140" i="1"/>
  <c r="A2142" i="1" l="1"/>
  <c r="B2141" i="1"/>
  <c r="A2143" i="1" l="1"/>
  <c r="B2142" i="1"/>
  <c r="A2144" i="1" l="1"/>
  <c r="B2143" i="1"/>
  <c r="A2145" i="1" l="1"/>
  <c r="B2144" i="1"/>
  <c r="A2146" i="1" l="1"/>
  <c r="B2145" i="1"/>
  <c r="A2147" i="1" l="1"/>
  <c r="B2146" i="1"/>
  <c r="A2148" i="1" l="1"/>
  <c r="B2147" i="1"/>
  <c r="A2149" i="1" l="1"/>
  <c r="B2148" i="1"/>
  <c r="A2150" i="1" l="1"/>
  <c r="B2149" i="1"/>
  <c r="A2151" i="1" l="1"/>
  <c r="B2150" i="1"/>
  <c r="A2152" i="1" l="1"/>
  <c r="B2151" i="1"/>
  <c r="A2153" i="1" l="1"/>
  <c r="B2152" i="1"/>
  <c r="A2154" i="1" l="1"/>
  <c r="B2153" i="1"/>
  <c r="A2155" i="1" l="1"/>
  <c r="B2154" i="1"/>
  <c r="A2156" i="1" l="1"/>
  <c r="B2155" i="1"/>
  <c r="A2157" i="1" l="1"/>
  <c r="B2156" i="1"/>
  <c r="A2158" i="1" l="1"/>
  <c r="B2157" i="1"/>
  <c r="A2159" i="1" l="1"/>
  <c r="B2158" i="1"/>
  <c r="A2160" i="1" l="1"/>
  <c r="B2159" i="1"/>
  <c r="A2161" i="1" l="1"/>
  <c r="B2160" i="1"/>
  <c r="A2162" i="1" l="1"/>
  <c r="B2161" i="1"/>
  <c r="A2163" i="1" l="1"/>
  <c r="B2162" i="1"/>
  <c r="A2164" i="1" l="1"/>
  <c r="B2163" i="1"/>
  <c r="A2165" i="1" l="1"/>
  <c r="B2164" i="1"/>
  <c r="A2166" i="1" l="1"/>
  <c r="B2165" i="1"/>
  <c r="A2167" i="1" l="1"/>
  <c r="B2166" i="1"/>
  <c r="A2168" i="1" l="1"/>
  <c r="B2167" i="1"/>
  <c r="A2169" i="1" l="1"/>
  <c r="B2168" i="1"/>
  <c r="A2170" i="1" l="1"/>
  <c r="B2169" i="1"/>
  <c r="A2171" i="1" l="1"/>
  <c r="B2170" i="1"/>
  <c r="A2172" i="1" l="1"/>
  <c r="B2171" i="1"/>
  <c r="A2173" i="1" l="1"/>
  <c r="B2172" i="1"/>
  <c r="A2174" i="1" l="1"/>
  <c r="B2173" i="1"/>
  <c r="A2175" i="1" l="1"/>
  <c r="B2174" i="1"/>
  <c r="A2176" i="1" l="1"/>
  <c r="B2175" i="1"/>
  <c r="A2177" i="1" l="1"/>
  <c r="B2176" i="1"/>
  <c r="A2178" i="1" l="1"/>
  <c r="B2177" i="1"/>
  <c r="A2179" i="1" l="1"/>
  <c r="B2178" i="1"/>
  <c r="A2180" i="1" l="1"/>
  <c r="B2179" i="1"/>
  <c r="A2181" i="1" l="1"/>
  <c r="B2180" i="1"/>
  <c r="A2182" i="1" l="1"/>
  <c r="B2181" i="1"/>
  <c r="A2183" i="1" l="1"/>
  <c r="B2182" i="1"/>
  <c r="A2184" i="1" l="1"/>
  <c r="B2183" i="1"/>
  <c r="A2185" i="1" l="1"/>
  <c r="B2184" i="1"/>
  <c r="A2186" i="1" l="1"/>
  <c r="B2185" i="1"/>
  <c r="A2187" i="1" l="1"/>
  <c r="B2186" i="1"/>
  <c r="A2188" i="1" l="1"/>
  <c r="B2187" i="1"/>
  <c r="A2189" i="1" l="1"/>
  <c r="B2188" i="1"/>
  <c r="A2190" i="1" l="1"/>
  <c r="B2189" i="1"/>
  <c r="A2191" i="1" l="1"/>
  <c r="B2190" i="1"/>
  <c r="A2192" i="1" l="1"/>
  <c r="B2191" i="1"/>
  <c r="A2193" i="1" l="1"/>
  <c r="B2192" i="1"/>
  <c r="A2194" i="1" l="1"/>
  <c r="B2193" i="1"/>
  <c r="A2195" i="1" l="1"/>
  <c r="B2194" i="1"/>
  <c r="A2196" i="1" l="1"/>
  <c r="B2195" i="1"/>
  <c r="A2197" i="1" l="1"/>
  <c r="B2196" i="1"/>
  <c r="A2198" i="1" l="1"/>
  <c r="B2197" i="1"/>
  <c r="A2199" i="1" l="1"/>
  <c r="B2198" i="1"/>
  <c r="A2200" i="1" l="1"/>
  <c r="B2199" i="1"/>
  <c r="A2201" i="1" l="1"/>
  <c r="B2200" i="1"/>
  <c r="A2202" i="1" l="1"/>
  <c r="B2201" i="1"/>
  <c r="A2203" i="1" l="1"/>
  <c r="B2202" i="1"/>
  <c r="A2204" i="1" l="1"/>
  <c r="B2203" i="1"/>
  <c r="A2205" i="1" l="1"/>
  <c r="B2204" i="1"/>
  <c r="A2206" i="1" l="1"/>
  <c r="B2205" i="1"/>
  <c r="A2207" i="1" l="1"/>
  <c r="B2206" i="1"/>
  <c r="A2208" i="1" l="1"/>
  <c r="B2207" i="1"/>
  <c r="A2209" i="1" l="1"/>
  <c r="B2208" i="1"/>
  <c r="A2210" i="1" l="1"/>
  <c r="B2209" i="1"/>
  <c r="A2211" i="1" l="1"/>
  <c r="B2210" i="1"/>
  <c r="A2212" i="1" l="1"/>
  <c r="B2211" i="1"/>
  <c r="A2213" i="1" l="1"/>
  <c r="B2212" i="1"/>
  <c r="A2214" i="1" l="1"/>
  <c r="B2213" i="1"/>
  <c r="A2215" i="1" l="1"/>
  <c r="B2214" i="1"/>
  <c r="A2216" i="1" l="1"/>
  <c r="B2215" i="1"/>
  <c r="A2217" i="1" l="1"/>
  <c r="B2216" i="1"/>
  <c r="A2218" i="1" l="1"/>
  <c r="B2217" i="1"/>
  <c r="A2219" i="1" l="1"/>
  <c r="B2218" i="1"/>
  <c r="A2220" i="1" l="1"/>
  <c r="B2219" i="1"/>
  <c r="A2221" i="1" l="1"/>
  <c r="B2220" i="1"/>
  <c r="A2222" i="1" l="1"/>
  <c r="B2221" i="1"/>
  <c r="A2223" i="1" l="1"/>
  <c r="B2222" i="1"/>
  <c r="A2224" i="1" l="1"/>
  <c r="B2223" i="1"/>
  <c r="A2225" i="1" l="1"/>
  <c r="B2224" i="1"/>
  <c r="A2226" i="1" l="1"/>
  <c r="B2225" i="1"/>
  <c r="A2227" i="1" l="1"/>
  <c r="B2226" i="1"/>
  <c r="A2228" i="1" l="1"/>
  <c r="B2227" i="1"/>
  <c r="A2229" i="1" l="1"/>
  <c r="B2228" i="1"/>
  <c r="A2230" i="1" l="1"/>
  <c r="B2229" i="1"/>
  <c r="A2231" i="1" l="1"/>
  <c r="B2230" i="1"/>
  <c r="A2232" i="1" l="1"/>
  <c r="B2231" i="1"/>
  <c r="A2233" i="1" l="1"/>
  <c r="B2232" i="1"/>
  <c r="A2234" i="1" l="1"/>
  <c r="B2233" i="1"/>
  <c r="A2235" i="1" l="1"/>
  <c r="B2234" i="1"/>
  <c r="A2236" i="1" l="1"/>
  <c r="B2235" i="1"/>
  <c r="A2237" i="1" l="1"/>
  <c r="B2236" i="1"/>
  <c r="A2238" i="1" l="1"/>
  <c r="B2237" i="1"/>
  <c r="A2239" i="1" l="1"/>
  <c r="B2238" i="1"/>
  <c r="A2240" i="1" l="1"/>
  <c r="B2239" i="1"/>
  <c r="A2241" i="1" l="1"/>
  <c r="B2240" i="1"/>
  <c r="A2242" i="1" l="1"/>
  <c r="B2241" i="1"/>
  <c r="A2243" i="1" l="1"/>
  <c r="B2242" i="1"/>
  <c r="A2244" i="1" l="1"/>
  <c r="B2243" i="1"/>
  <c r="A2245" i="1" l="1"/>
  <c r="B2244" i="1"/>
  <c r="A2246" i="1" l="1"/>
  <c r="B2245" i="1"/>
  <c r="A2247" i="1" l="1"/>
  <c r="B2246" i="1"/>
  <c r="A2248" i="1" l="1"/>
  <c r="B2247" i="1"/>
  <c r="A2249" i="1" l="1"/>
  <c r="B2248" i="1"/>
  <c r="A2250" i="1" l="1"/>
  <c r="B2249" i="1"/>
  <c r="A2251" i="1" l="1"/>
  <c r="B2250" i="1"/>
  <c r="A2252" i="1" l="1"/>
  <c r="B2251" i="1"/>
  <c r="A2253" i="1" l="1"/>
  <c r="B2252" i="1"/>
  <c r="A2254" i="1" l="1"/>
  <c r="B2253" i="1"/>
  <c r="A2255" i="1" l="1"/>
  <c r="B2254" i="1"/>
  <c r="A2256" i="1" l="1"/>
  <c r="B2255" i="1"/>
  <c r="A2257" i="1" l="1"/>
  <c r="B2256" i="1"/>
  <c r="A2258" i="1" l="1"/>
  <c r="B2257" i="1"/>
  <c r="A2259" i="1" l="1"/>
  <c r="B2258" i="1"/>
  <c r="A2260" i="1" l="1"/>
  <c r="B2259" i="1"/>
  <c r="A2261" i="1" l="1"/>
  <c r="B2260" i="1"/>
  <c r="A2262" i="1" l="1"/>
  <c r="B2261" i="1"/>
  <c r="A2263" i="1" l="1"/>
  <c r="B2262" i="1"/>
  <c r="A2264" i="1" l="1"/>
  <c r="B2263" i="1"/>
  <c r="A2265" i="1" l="1"/>
  <c r="B2264" i="1"/>
  <c r="A2266" i="1" l="1"/>
  <c r="B2265" i="1"/>
  <c r="A2267" i="1" l="1"/>
  <c r="B2266" i="1"/>
  <c r="A2268" i="1" l="1"/>
  <c r="B2267" i="1"/>
  <c r="A2269" i="1" l="1"/>
  <c r="B2268" i="1"/>
  <c r="A2270" i="1" l="1"/>
  <c r="B2269" i="1"/>
  <c r="A2271" i="1" l="1"/>
  <c r="B2270" i="1"/>
  <c r="A2272" i="1" l="1"/>
  <c r="B2271" i="1"/>
  <c r="A2273" i="1" l="1"/>
  <c r="B2272" i="1"/>
  <c r="A2274" i="1" l="1"/>
  <c r="B2273" i="1"/>
  <c r="A2275" i="1" l="1"/>
  <c r="B2274" i="1"/>
  <c r="A2276" i="1" l="1"/>
  <c r="B2275" i="1"/>
  <c r="A2277" i="1" l="1"/>
  <c r="B2276" i="1"/>
  <c r="A2278" i="1" l="1"/>
  <c r="B2277" i="1"/>
  <c r="A2279" i="1" l="1"/>
  <c r="B2278" i="1"/>
  <c r="A2280" i="1" l="1"/>
  <c r="B2279" i="1"/>
  <c r="A2281" i="1" l="1"/>
  <c r="B2280" i="1"/>
  <c r="A2282" i="1" l="1"/>
  <c r="B2281" i="1"/>
  <c r="A2283" i="1" l="1"/>
  <c r="B2282" i="1"/>
  <c r="A2284" i="1" l="1"/>
  <c r="B2283" i="1"/>
  <c r="A2285" i="1" l="1"/>
  <c r="B2284" i="1"/>
  <c r="A2286" i="1" l="1"/>
  <c r="B2285" i="1"/>
  <c r="A2287" i="1" l="1"/>
  <c r="B2286" i="1"/>
  <c r="A2288" i="1" l="1"/>
  <c r="B2287" i="1"/>
  <c r="A2289" i="1" l="1"/>
  <c r="B2288" i="1"/>
  <c r="A2290" i="1" l="1"/>
  <c r="B2289" i="1"/>
  <c r="A2291" i="1" l="1"/>
  <c r="B2290" i="1"/>
  <c r="A2292" i="1" l="1"/>
  <c r="B2291" i="1"/>
  <c r="A2293" i="1" l="1"/>
  <c r="B2292" i="1"/>
  <c r="A2294" i="1" l="1"/>
  <c r="B2293" i="1"/>
  <c r="A2295" i="1" l="1"/>
  <c r="B2294" i="1"/>
  <c r="A2296" i="1" l="1"/>
  <c r="B2295" i="1"/>
  <c r="A2297" i="1" l="1"/>
  <c r="B2296" i="1"/>
  <c r="A2298" i="1" l="1"/>
  <c r="B2297" i="1"/>
  <c r="A2299" i="1" l="1"/>
  <c r="B2298" i="1"/>
  <c r="A2300" i="1" l="1"/>
  <c r="B2299" i="1"/>
  <c r="A2301" i="1" l="1"/>
  <c r="B2300" i="1"/>
  <c r="A2302" i="1" l="1"/>
  <c r="B2301" i="1"/>
  <c r="A2303" i="1" l="1"/>
  <c r="B2302" i="1"/>
  <c r="A2304" i="1" l="1"/>
  <c r="B2303" i="1"/>
  <c r="A2305" i="1" l="1"/>
  <c r="B2304" i="1"/>
  <c r="A2306" i="1" l="1"/>
  <c r="B2305" i="1"/>
  <c r="A2307" i="1" l="1"/>
  <c r="B2306" i="1"/>
  <c r="A2308" i="1" l="1"/>
  <c r="B2307" i="1"/>
  <c r="A2309" i="1" l="1"/>
  <c r="B2308" i="1"/>
  <c r="A2310" i="1" l="1"/>
  <c r="B2309" i="1"/>
  <c r="A2311" i="1" l="1"/>
  <c r="B2310" i="1"/>
  <c r="A2312" i="1" l="1"/>
  <c r="B2311" i="1"/>
  <c r="A2313" i="1" l="1"/>
  <c r="B2312" i="1"/>
  <c r="A2314" i="1" l="1"/>
  <c r="B2313" i="1"/>
  <c r="A2315" i="1" l="1"/>
  <c r="B2314" i="1"/>
  <c r="A2316" i="1" l="1"/>
  <c r="B2315" i="1"/>
  <c r="A2317" i="1" l="1"/>
  <c r="B2316" i="1"/>
  <c r="A2318" i="1" l="1"/>
  <c r="B2317" i="1"/>
  <c r="A2319" i="1" l="1"/>
  <c r="B2318" i="1"/>
  <c r="A2320" i="1" l="1"/>
  <c r="B2319" i="1"/>
  <c r="A2321" i="1" l="1"/>
  <c r="B2320" i="1"/>
  <c r="A2322" i="1" l="1"/>
  <c r="B2321" i="1"/>
  <c r="A2323" i="1" l="1"/>
  <c r="B2322" i="1"/>
  <c r="A2324" i="1" l="1"/>
  <c r="B2323" i="1"/>
  <c r="A2325" i="1" l="1"/>
  <c r="B2324" i="1"/>
  <c r="A2326" i="1" l="1"/>
  <c r="B2325" i="1"/>
  <c r="A2327" i="1" l="1"/>
  <c r="B2326" i="1"/>
  <c r="A2328" i="1" l="1"/>
  <c r="B2327" i="1"/>
  <c r="A2329" i="1" l="1"/>
  <c r="B2328" i="1"/>
  <c r="A2330" i="1" l="1"/>
  <c r="B2329" i="1"/>
  <c r="A2331" i="1" l="1"/>
  <c r="B2330" i="1"/>
  <c r="A2332" i="1" l="1"/>
  <c r="B2331" i="1"/>
  <c r="A2333" i="1" l="1"/>
  <c r="B2332" i="1"/>
  <c r="A2334" i="1" l="1"/>
  <c r="B2333" i="1"/>
  <c r="A2335" i="1" l="1"/>
  <c r="B2334" i="1"/>
  <c r="A2336" i="1" l="1"/>
  <c r="B2335" i="1"/>
  <c r="A2337" i="1" l="1"/>
  <c r="B2336" i="1"/>
  <c r="A2338" i="1" l="1"/>
  <c r="B2337" i="1"/>
  <c r="A2339" i="1" l="1"/>
  <c r="B2338" i="1"/>
  <c r="A2340" i="1" l="1"/>
  <c r="B2339" i="1"/>
  <c r="A2341" i="1" l="1"/>
  <c r="B2340" i="1"/>
  <c r="A2342" i="1" l="1"/>
  <c r="B2341" i="1"/>
  <c r="A2343" i="1" l="1"/>
  <c r="B2342" i="1"/>
  <c r="A2344" i="1" l="1"/>
  <c r="B2343" i="1"/>
  <c r="A2345" i="1" l="1"/>
  <c r="B2344" i="1"/>
  <c r="A2346" i="1" l="1"/>
  <c r="B2345" i="1"/>
  <c r="A2347" i="1" l="1"/>
  <c r="B2346" i="1"/>
  <c r="A2348" i="1" l="1"/>
  <c r="B2347" i="1"/>
  <c r="A2349" i="1" l="1"/>
  <c r="B2348" i="1"/>
  <c r="A2350" i="1" l="1"/>
  <c r="B2349" i="1"/>
  <c r="A2351" i="1" l="1"/>
  <c r="B2350" i="1"/>
  <c r="A2352" i="1" l="1"/>
  <c r="B2351" i="1"/>
  <c r="A2353" i="1" l="1"/>
  <c r="B2352" i="1"/>
  <c r="A2354" i="1" l="1"/>
  <c r="B2353" i="1"/>
  <c r="A2355" i="1" l="1"/>
  <c r="B2354" i="1"/>
  <c r="A2356" i="1" l="1"/>
  <c r="B2355" i="1"/>
  <c r="A2357" i="1" l="1"/>
  <c r="B2356" i="1"/>
  <c r="A2358" i="1" l="1"/>
  <c r="B2357" i="1"/>
  <c r="A2359" i="1" l="1"/>
  <c r="B2358" i="1"/>
  <c r="A2360" i="1" l="1"/>
  <c r="B2359" i="1"/>
  <c r="A2361" i="1" l="1"/>
  <c r="B2360" i="1"/>
  <c r="A2362" i="1" l="1"/>
  <c r="B2361" i="1"/>
  <c r="A2363" i="1" l="1"/>
  <c r="B2362" i="1"/>
  <c r="A2364" i="1" l="1"/>
  <c r="B2363" i="1"/>
  <c r="A2365" i="1" l="1"/>
  <c r="B2364" i="1"/>
  <c r="A2366" i="1" l="1"/>
  <c r="B2365" i="1"/>
  <c r="A2367" i="1" l="1"/>
  <c r="B2366" i="1"/>
  <c r="A2368" i="1" l="1"/>
  <c r="B2367" i="1"/>
  <c r="A2369" i="1" l="1"/>
  <c r="B2368" i="1"/>
  <c r="A2370" i="1" l="1"/>
  <c r="B2369" i="1"/>
  <c r="A2371" i="1" l="1"/>
  <c r="B2370" i="1"/>
  <c r="A2372" i="1" l="1"/>
  <c r="B2371" i="1"/>
  <c r="A2373" i="1" l="1"/>
  <c r="B2372" i="1"/>
  <c r="A2374" i="1" l="1"/>
  <c r="B2373" i="1"/>
  <c r="A2375" i="1" l="1"/>
  <c r="B2374" i="1"/>
  <c r="A2376" i="1" l="1"/>
  <c r="B2375" i="1"/>
  <c r="A2377" i="1" l="1"/>
  <c r="B2376" i="1"/>
  <c r="A2378" i="1" l="1"/>
  <c r="B2377" i="1"/>
  <c r="A2379" i="1" l="1"/>
  <c r="B2378" i="1"/>
  <c r="A2380" i="1" l="1"/>
  <c r="B2379" i="1"/>
  <c r="A2381" i="1" l="1"/>
  <c r="B2380" i="1"/>
  <c r="A2382" i="1" l="1"/>
  <c r="B2381" i="1"/>
  <c r="A2383" i="1" l="1"/>
  <c r="B2382" i="1"/>
  <c r="A2384" i="1" l="1"/>
  <c r="B2383" i="1"/>
  <c r="A2385" i="1" l="1"/>
  <c r="B2384" i="1"/>
  <c r="A2386" i="1" l="1"/>
  <c r="B2385" i="1"/>
  <c r="A2387" i="1" l="1"/>
  <c r="B2386" i="1"/>
  <c r="A2388" i="1" l="1"/>
  <c r="B2387" i="1"/>
  <c r="A2389" i="1" l="1"/>
  <c r="B2388" i="1"/>
  <c r="A2390" i="1" l="1"/>
  <c r="B2389" i="1"/>
  <c r="A2391" i="1" l="1"/>
  <c r="B2390" i="1"/>
  <c r="A2392" i="1" l="1"/>
  <c r="B2391" i="1"/>
  <c r="A2393" i="1" l="1"/>
  <c r="B2392" i="1"/>
  <c r="A2394" i="1" l="1"/>
  <c r="B2393" i="1"/>
  <c r="A2395" i="1" l="1"/>
  <c r="B2394" i="1"/>
  <c r="A2396" i="1" l="1"/>
  <c r="B2395" i="1"/>
  <c r="A2397" i="1" l="1"/>
  <c r="B2396" i="1"/>
  <c r="A2398" i="1" l="1"/>
  <c r="B2397" i="1"/>
  <c r="A2399" i="1" l="1"/>
  <c r="B2398" i="1"/>
  <c r="A2400" i="1" l="1"/>
  <c r="B2399" i="1"/>
  <c r="A2401" i="1" l="1"/>
  <c r="B2400" i="1"/>
  <c r="A2402" i="1" l="1"/>
  <c r="B2401" i="1"/>
  <c r="A2403" i="1" l="1"/>
  <c r="B2402" i="1"/>
  <c r="A2404" i="1" l="1"/>
  <c r="B2403" i="1"/>
  <c r="A2405" i="1" l="1"/>
  <c r="B2404" i="1"/>
  <c r="A2406" i="1" l="1"/>
  <c r="B2405" i="1"/>
  <c r="A2407" i="1" l="1"/>
  <c r="B2406" i="1"/>
  <c r="A2408" i="1" l="1"/>
  <c r="B2407" i="1"/>
  <c r="A2409" i="1" l="1"/>
  <c r="B2408" i="1"/>
  <c r="A2410" i="1" l="1"/>
  <c r="B2409" i="1"/>
  <c r="A2411" i="1" l="1"/>
  <c r="B2410" i="1"/>
  <c r="A2412" i="1" l="1"/>
  <c r="B2411" i="1"/>
  <c r="A2413" i="1" l="1"/>
  <c r="B2412" i="1"/>
  <c r="A2414" i="1" l="1"/>
  <c r="B2413" i="1"/>
  <c r="A2415" i="1" l="1"/>
  <c r="B2414" i="1"/>
  <c r="A2416" i="1" l="1"/>
  <c r="B2415" i="1"/>
  <c r="A2417" i="1" l="1"/>
  <c r="B2416" i="1"/>
  <c r="A2418" i="1" l="1"/>
  <c r="B2417" i="1"/>
  <c r="A2419" i="1" l="1"/>
  <c r="B2418" i="1"/>
  <c r="A2420" i="1" l="1"/>
  <c r="B2419" i="1"/>
  <c r="A2421" i="1" l="1"/>
  <c r="B2420" i="1"/>
  <c r="A2422" i="1" l="1"/>
  <c r="B2421" i="1"/>
  <c r="A2423" i="1" l="1"/>
  <c r="B2422" i="1"/>
  <c r="A2424" i="1" l="1"/>
  <c r="B2423" i="1"/>
  <c r="A2425" i="1" l="1"/>
  <c r="B2424" i="1"/>
  <c r="A2426" i="1" l="1"/>
  <c r="B2425" i="1"/>
  <c r="A2427" i="1" l="1"/>
  <c r="B2426" i="1"/>
  <c r="A2428" i="1" l="1"/>
  <c r="B2427" i="1"/>
  <c r="A2429" i="1" l="1"/>
  <c r="B2428" i="1"/>
  <c r="A2430" i="1" l="1"/>
  <c r="B2429" i="1"/>
  <c r="A2431" i="1" l="1"/>
  <c r="B2430" i="1"/>
  <c r="A2432" i="1" l="1"/>
  <c r="B2431" i="1"/>
  <c r="A2433" i="1" l="1"/>
  <c r="B2432" i="1"/>
  <c r="A2434" i="1" l="1"/>
  <c r="B2433" i="1"/>
  <c r="A2435" i="1" l="1"/>
  <c r="B2434" i="1"/>
  <c r="A2436" i="1" l="1"/>
  <c r="B2435" i="1"/>
  <c r="A2437" i="1" l="1"/>
  <c r="B2436" i="1"/>
  <c r="A2438" i="1" l="1"/>
  <c r="B2437" i="1"/>
  <c r="A2439" i="1" l="1"/>
  <c r="B2438" i="1"/>
  <c r="A2440" i="1" l="1"/>
  <c r="B2439" i="1"/>
  <c r="A2441" i="1" l="1"/>
  <c r="B2440" i="1"/>
  <c r="A2442" i="1" l="1"/>
  <c r="B2441" i="1"/>
  <c r="A2443" i="1" l="1"/>
  <c r="B2442" i="1"/>
  <c r="A2444" i="1" l="1"/>
  <c r="B2443" i="1"/>
  <c r="A2445" i="1" l="1"/>
  <c r="B2444" i="1"/>
  <c r="A2446" i="1" l="1"/>
  <c r="B2445" i="1"/>
  <c r="A2447" i="1" l="1"/>
  <c r="B2446" i="1"/>
  <c r="A2448" i="1" l="1"/>
  <c r="B2447" i="1"/>
  <c r="A2449" i="1" l="1"/>
  <c r="B2448" i="1"/>
  <c r="A2450" i="1" l="1"/>
  <c r="B2449" i="1"/>
  <c r="A2451" i="1" l="1"/>
  <c r="B2450" i="1"/>
  <c r="A2452" i="1" l="1"/>
  <c r="B2451" i="1"/>
  <c r="A2453" i="1" l="1"/>
  <c r="B2452" i="1"/>
  <c r="A2454" i="1" l="1"/>
  <c r="B2453" i="1"/>
  <c r="A2455" i="1" l="1"/>
  <c r="B2454" i="1"/>
  <c r="A2456" i="1" l="1"/>
  <c r="B2455" i="1"/>
  <c r="A2457" i="1" l="1"/>
  <c r="B2456" i="1"/>
  <c r="A2458" i="1" l="1"/>
  <c r="B2457" i="1"/>
  <c r="A2459" i="1" l="1"/>
  <c r="B2458" i="1"/>
  <c r="A2460" i="1" l="1"/>
  <c r="B2459" i="1"/>
  <c r="A2461" i="1" l="1"/>
  <c r="B2460" i="1"/>
  <c r="A2462" i="1" l="1"/>
  <c r="B2461" i="1"/>
  <c r="A2463" i="1" l="1"/>
  <c r="B2462" i="1"/>
  <c r="A2464" i="1" l="1"/>
  <c r="B2463" i="1"/>
  <c r="A2465" i="1" l="1"/>
  <c r="B2464" i="1"/>
  <c r="A2466" i="1" l="1"/>
  <c r="B2465" i="1"/>
  <c r="A2467" i="1" l="1"/>
  <c r="B2466" i="1"/>
  <c r="A2468" i="1" l="1"/>
  <c r="B2467" i="1"/>
  <c r="A2469" i="1" l="1"/>
  <c r="B2468" i="1"/>
  <c r="A2470" i="1" l="1"/>
  <c r="B2469" i="1"/>
  <c r="A2471" i="1" l="1"/>
  <c r="B2470" i="1"/>
  <c r="A2472" i="1" l="1"/>
  <c r="B2471" i="1"/>
  <c r="A2473" i="1" l="1"/>
  <c r="B2472" i="1"/>
  <c r="A2474" i="1" l="1"/>
  <c r="B2473" i="1"/>
  <c r="A2475" i="1" l="1"/>
  <c r="B2474" i="1"/>
  <c r="A2476" i="1" l="1"/>
  <c r="B2475" i="1"/>
  <c r="A2477" i="1" l="1"/>
  <c r="B2476" i="1"/>
  <c r="A2478" i="1" l="1"/>
  <c r="B2477" i="1"/>
  <c r="A2479" i="1" l="1"/>
  <c r="B2478" i="1"/>
  <c r="A2480" i="1" l="1"/>
  <c r="B2479" i="1"/>
  <c r="A2481" i="1" l="1"/>
  <c r="B2480" i="1"/>
  <c r="A2482" i="1" l="1"/>
  <c r="B2481" i="1"/>
  <c r="A2483" i="1" l="1"/>
  <c r="B2482" i="1"/>
  <c r="A2484" i="1" l="1"/>
  <c r="B2483" i="1"/>
  <c r="A2485" i="1" l="1"/>
  <c r="B2484" i="1"/>
  <c r="A2486" i="1" l="1"/>
  <c r="B2485" i="1"/>
  <c r="A2487" i="1" l="1"/>
  <c r="B2486" i="1"/>
  <c r="A2488" i="1" l="1"/>
  <c r="B2487" i="1"/>
  <c r="A2489" i="1" l="1"/>
  <c r="B2488" i="1"/>
  <c r="A2490" i="1" l="1"/>
  <c r="B2489" i="1"/>
  <c r="A2491" i="1" l="1"/>
  <c r="B2490" i="1"/>
  <c r="A2492" i="1" l="1"/>
  <c r="B2491" i="1"/>
  <c r="A2493" i="1" l="1"/>
  <c r="B2492" i="1"/>
  <c r="A2494" i="1" l="1"/>
  <c r="B2493" i="1"/>
  <c r="A2495" i="1" l="1"/>
  <c r="B2494" i="1"/>
  <c r="A2496" i="1" l="1"/>
  <c r="B2495" i="1"/>
  <c r="A2497" i="1" l="1"/>
  <c r="B2496" i="1"/>
  <c r="A2498" i="1" l="1"/>
  <c r="B2497" i="1"/>
  <c r="A2499" i="1" l="1"/>
  <c r="B2498" i="1"/>
  <c r="A2500" i="1" l="1"/>
  <c r="B2499" i="1"/>
  <c r="A2501" i="1" l="1"/>
  <c r="B2500" i="1"/>
  <c r="A2502" i="1" l="1"/>
  <c r="B2501" i="1"/>
  <c r="A2503" i="1" l="1"/>
  <c r="B2502" i="1"/>
  <c r="A2504" i="1" l="1"/>
  <c r="B2503" i="1"/>
  <c r="A2505" i="1" l="1"/>
  <c r="B2504" i="1"/>
  <c r="A2506" i="1" l="1"/>
  <c r="B2505" i="1"/>
  <c r="A2507" i="1" l="1"/>
  <c r="B2506" i="1"/>
  <c r="A2508" i="1" l="1"/>
  <c r="B2507" i="1"/>
  <c r="A2509" i="1" l="1"/>
  <c r="B2508" i="1"/>
  <c r="A2510" i="1" l="1"/>
  <c r="B2509" i="1"/>
  <c r="A2511" i="1" l="1"/>
  <c r="B2510" i="1"/>
  <c r="A2512" i="1" l="1"/>
  <c r="B2511" i="1"/>
  <c r="A2513" i="1" l="1"/>
  <c r="B2512" i="1"/>
  <c r="A2514" i="1" l="1"/>
  <c r="B2513" i="1"/>
  <c r="A2515" i="1" l="1"/>
  <c r="B2514" i="1"/>
  <c r="A2516" i="1" l="1"/>
  <c r="B2515" i="1"/>
  <c r="A2517" i="1" l="1"/>
  <c r="B2516" i="1"/>
  <c r="A2518" i="1" l="1"/>
  <c r="B2517" i="1"/>
  <c r="A2519" i="1" l="1"/>
  <c r="B2518" i="1"/>
  <c r="A2520" i="1" l="1"/>
  <c r="B2519" i="1"/>
  <c r="A2521" i="1" l="1"/>
  <c r="B2520" i="1"/>
  <c r="A2522" i="1" l="1"/>
  <c r="B2521" i="1"/>
  <c r="A2523" i="1" l="1"/>
  <c r="B2522" i="1"/>
  <c r="A2524" i="1" l="1"/>
  <c r="B2523" i="1"/>
  <c r="A2525" i="1" l="1"/>
  <c r="B2524" i="1"/>
  <c r="A2526" i="1" l="1"/>
  <c r="B2525" i="1"/>
  <c r="A2527" i="1" l="1"/>
  <c r="B2526" i="1"/>
  <c r="A2528" i="1" l="1"/>
  <c r="B2527" i="1"/>
  <c r="A2529" i="1" l="1"/>
  <c r="B2528" i="1"/>
  <c r="A2530" i="1" l="1"/>
  <c r="B2529" i="1"/>
  <c r="A2531" i="1" l="1"/>
  <c r="B2530" i="1"/>
  <c r="A2532" i="1" l="1"/>
  <c r="B2531" i="1"/>
  <c r="A2533" i="1" l="1"/>
  <c r="B2532" i="1"/>
  <c r="A2534" i="1" l="1"/>
  <c r="B2533" i="1"/>
  <c r="A2535" i="1" l="1"/>
  <c r="B2534" i="1"/>
  <c r="A2536" i="1" l="1"/>
  <c r="B2535" i="1"/>
  <c r="A2537" i="1" l="1"/>
  <c r="B2536" i="1"/>
  <c r="A2538" i="1" l="1"/>
  <c r="B2537" i="1"/>
  <c r="A2539" i="1" l="1"/>
  <c r="B2538" i="1"/>
  <c r="A2540" i="1" l="1"/>
  <c r="B2539" i="1"/>
  <c r="A2541" i="1" l="1"/>
  <c r="B2540" i="1"/>
  <c r="A2542" i="1" l="1"/>
  <c r="B2541" i="1"/>
  <c r="A2543" i="1" l="1"/>
  <c r="B2542" i="1"/>
  <c r="A2544" i="1" l="1"/>
  <c r="B2543" i="1"/>
  <c r="A2545" i="1" l="1"/>
  <c r="B2544" i="1"/>
  <c r="A2546" i="1" l="1"/>
  <c r="B2545" i="1"/>
  <c r="A2547" i="1" l="1"/>
  <c r="B2546" i="1"/>
  <c r="A2548" i="1" l="1"/>
  <c r="B2547" i="1"/>
  <c r="A2549" i="1" l="1"/>
  <c r="B2548" i="1"/>
  <c r="A2550" i="1" l="1"/>
  <c r="B2549" i="1"/>
  <c r="A2551" i="1" l="1"/>
  <c r="B2550" i="1"/>
  <c r="A2552" i="1" l="1"/>
  <c r="B2551" i="1"/>
  <c r="A2553" i="1" l="1"/>
  <c r="B2552" i="1"/>
  <c r="A2554" i="1" l="1"/>
  <c r="B2553" i="1"/>
  <c r="A2555" i="1" l="1"/>
  <c r="B2554" i="1"/>
  <c r="A2556" i="1" l="1"/>
  <c r="B2555" i="1"/>
  <c r="A2557" i="1" l="1"/>
  <c r="B2556" i="1"/>
  <c r="A2558" i="1" l="1"/>
  <c r="B2557" i="1"/>
  <c r="A2559" i="1" l="1"/>
  <c r="B2558" i="1"/>
  <c r="A2560" i="1" l="1"/>
  <c r="B2559" i="1"/>
  <c r="A2561" i="1" l="1"/>
  <c r="B2560" i="1"/>
  <c r="A2562" i="1" l="1"/>
  <c r="B2561" i="1"/>
  <c r="A2563" i="1" l="1"/>
  <c r="B2562" i="1"/>
  <c r="A2564" i="1" l="1"/>
  <c r="B2563" i="1"/>
  <c r="A2565" i="1" l="1"/>
  <c r="B2564" i="1"/>
  <c r="A2566" i="1" l="1"/>
  <c r="B2565" i="1"/>
  <c r="A2567" i="1" l="1"/>
  <c r="B2566" i="1"/>
  <c r="A2568" i="1" l="1"/>
  <c r="B2567" i="1"/>
  <c r="A2569" i="1" l="1"/>
  <c r="B2568" i="1"/>
  <c r="A2570" i="1" l="1"/>
  <c r="B2569" i="1"/>
  <c r="A2571" i="1" l="1"/>
  <c r="B2570" i="1"/>
  <c r="A2572" i="1" l="1"/>
  <c r="B2571" i="1"/>
  <c r="A2573" i="1" l="1"/>
  <c r="B2572" i="1"/>
  <c r="A2574" i="1" l="1"/>
  <c r="B2573" i="1"/>
  <c r="A2575" i="1" l="1"/>
  <c r="B2574" i="1"/>
  <c r="A2576" i="1" l="1"/>
  <c r="B2575" i="1"/>
  <c r="A2577" i="1" l="1"/>
  <c r="B2576" i="1"/>
  <c r="A2578" i="1" l="1"/>
  <c r="B2577" i="1"/>
  <c r="A2579" i="1" l="1"/>
  <c r="B2578" i="1"/>
  <c r="A2580" i="1" l="1"/>
  <c r="B2579" i="1"/>
  <c r="A2581" i="1" l="1"/>
  <c r="B2580" i="1"/>
  <c r="A2582" i="1" l="1"/>
  <c r="B2581" i="1"/>
  <c r="A2583" i="1" l="1"/>
  <c r="B2582" i="1"/>
  <c r="A2584" i="1" l="1"/>
  <c r="B2583" i="1"/>
  <c r="A2585" i="1" l="1"/>
  <c r="B2584" i="1"/>
  <c r="A2586" i="1" l="1"/>
  <c r="B2585" i="1"/>
  <c r="A2587" i="1" l="1"/>
  <c r="B2586" i="1"/>
  <c r="A2588" i="1" l="1"/>
  <c r="B2587" i="1"/>
  <c r="A2589" i="1" l="1"/>
  <c r="B2588" i="1"/>
  <c r="A2590" i="1" l="1"/>
  <c r="B2589" i="1"/>
  <c r="A2591" i="1" l="1"/>
  <c r="B2590" i="1"/>
  <c r="A2592" i="1" l="1"/>
  <c r="B2591" i="1"/>
  <c r="A2593" i="1" l="1"/>
  <c r="B2592" i="1"/>
  <c r="A2594" i="1" l="1"/>
  <c r="B2593" i="1"/>
  <c r="A2595" i="1" l="1"/>
  <c r="B2594" i="1"/>
  <c r="A2596" i="1" l="1"/>
  <c r="B2595" i="1"/>
  <c r="A2597" i="1" l="1"/>
  <c r="B2596" i="1"/>
  <c r="A2598" i="1" l="1"/>
  <c r="B2597" i="1"/>
  <c r="A2599" i="1" l="1"/>
  <c r="B2598" i="1"/>
  <c r="A2600" i="1" l="1"/>
  <c r="B2599" i="1"/>
  <c r="A2601" i="1" l="1"/>
  <c r="B2600" i="1"/>
  <c r="A2602" i="1" l="1"/>
  <c r="B2601" i="1"/>
  <c r="A2603" i="1" l="1"/>
  <c r="B2602" i="1"/>
  <c r="A2604" i="1" l="1"/>
  <c r="B2603" i="1"/>
  <c r="A2605" i="1" l="1"/>
  <c r="B2604" i="1"/>
  <c r="A2606" i="1" l="1"/>
  <c r="B2605" i="1"/>
  <c r="A2607" i="1" l="1"/>
  <c r="B2606" i="1"/>
  <c r="A2608" i="1" l="1"/>
  <c r="B2607" i="1"/>
  <c r="A2609" i="1" l="1"/>
  <c r="B2608" i="1"/>
  <c r="A2610" i="1" l="1"/>
  <c r="B2609" i="1"/>
  <c r="A2611" i="1" l="1"/>
  <c r="B2610" i="1"/>
  <c r="A2612" i="1" l="1"/>
  <c r="B2611" i="1"/>
  <c r="A2613" i="1" l="1"/>
  <c r="B2612" i="1"/>
  <c r="A2614" i="1" l="1"/>
  <c r="B2613" i="1"/>
  <c r="A2615" i="1" l="1"/>
  <c r="B2614" i="1"/>
  <c r="A2616" i="1" l="1"/>
  <c r="B2615" i="1"/>
  <c r="A2617" i="1" l="1"/>
  <c r="B2616" i="1"/>
  <c r="A2618" i="1" l="1"/>
  <c r="B2617" i="1"/>
  <c r="A2619" i="1" l="1"/>
  <c r="B2618" i="1"/>
  <c r="A2620" i="1" l="1"/>
  <c r="B2619" i="1"/>
  <c r="A2621" i="1" l="1"/>
  <c r="B2620" i="1"/>
  <c r="A2622" i="1" l="1"/>
  <c r="B2621" i="1"/>
  <c r="A2623" i="1" l="1"/>
  <c r="B2622" i="1"/>
  <c r="A2624" i="1" l="1"/>
  <c r="B2623" i="1"/>
  <c r="A2625" i="1" l="1"/>
  <c r="B2624" i="1"/>
  <c r="A2626" i="1" l="1"/>
  <c r="B2625" i="1"/>
  <c r="A2627" i="1" l="1"/>
  <c r="B2626" i="1"/>
  <c r="A2628" i="1" l="1"/>
  <c r="B2627" i="1"/>
  <c r="A2629" i="1" l="1"/>
  <c r="B2628" i="1"/>
  <c r="A2630" i="1" l="1"/>
  <c r="B2629" i="1"/>
  <c r="A2631" i="1" l="1"/>
  <c r="B2630" i="1"/>
  <c r="A2632" i="1" l="1"/>
  <c r="B2631" i="1"/>
  <c r="A2633" i="1" l="1"/>
  <c r="B2632" i="1"/>
  <c r="A2634" i="1" l="1"/>
  <c r="B2633" i="1"/>
  <c r="A2635" i="1" l="1"/>
  <c r="B2634" i="1"/>
  <c r="A2636" i="1" l="1"/>
  <c r="B2635" i="1"/>
  <c r="A2637" i="1" l="1"/>
  <c r="B2636" i="1"/>
  <c r="A2638" i="1" l="1"/>
  <c r="B2637" i="1"/>
  <c r="A2639" i="1" l="1"/>
  <c r="B2638" i="1"/>
  <c r="A2640" i="1" l="1"/>
  <c r="B2639" i="1"/>
  <c r="A2641" i="1" l="1"/>
  <c r="B2640" i="1"/>
  <c r="A2642" i="1" l="1"/>
  <c r="B2641" i="1"/>
  <c r="A2643" i="1" l="1"/>
  <c r="B2642" i="1"/>
  <c r="A2644" i="1" l="1"/>
  <c r="B2643" i="1"/>
  <c r="A2645" i="1" l="1"/>
  <c r="B2644" i="1"/>
  <c r="A2646" i="1" l="1"/>
  <c r="B2645" i="1"/>
  <c r="A2647" i="1" l="1"/>
  <c r="B2646" i="1"/>
  <c r="A2648" i="1" l="1"/>
  <c r="B2647" i="1"/>
  <c r="A2649" i="1" l="1"/>
  <c r="B2648" i="1"/>
  <c r="A2650" i="1" l="1"/>
  <c r="B2649" i="1"/>
  <c r="A2651" i="1" l="1"/>
  <c r="B2650" i="1"/>
  <c r="A2652" i="1" l="1"/>
  <c r="B2651" i="1"/>
  <c r="A2653" i="1" l="1"/>
  <c r="B2652" i="1"/>
  <c r="A2654" i="1" l="1"/>
  <c r="B2653" i="1"/>
  <c r="A2655" i="1" l="1"/>
  <c r="B2654" i="1"/>
  <c r="A2656" i="1" l="1"/>
  <c r="B2655" i="1"/>
  <c r="A2657" i="1" l="1"/>
  <c r="B2656" i="1"/>
  <c r="A2658" i="1" l="1"/>
  <c r="B2657" i="1"/>
  <c r="A2659" i="1" l="1"/>
  <c r="B2658" i="1"/>
  <c r="A2660" i="1" l="1"/>
  <c r="B2659" i="1"/>
  <c r="A2661" i="1" l="1"/>
  <c r="B2660" i="1"/>
  <c r="A2662" i="1" l="1"/>
  <c r="B2661" i="1"/>
  <c r="A2663" i="1" l="1"/>
  <c r="B2662" i="1"/>
  <c r="A2664" i="1" l="1"/>
  <c r="B2663" i="1"/>
  <c r="A2665" i="1" l="1"/>
  <c r="B2664" i="1"/>
  <c r="A2666" i="1" l="1"/>
  <c r="B2665" i="1"/>
  <c r="A2667" i="1" l="1"/>
  <c r="B2666" i="1"/>
  <c r="A2668" i="1" l="1"/>
  <c r="B2667" i="1"/>
  <c r="A2669" i="1" l="1"/>
  <c r="B2668" i="1"/>
  <c r="A2670" i="1" l="1"/>
  <c r="B2669" i="1"/>
  <c r="A2671" i="1" l="1"/>
  <c r="B2670" i="1"/>
  <c r="A2672" i="1" l="1"/>
  <c r="B2671" i="1"/>
  <c r="A2673" i="1" l="1"/>
  <c r="B2672" i="1"/>
  <c r="A2674" i="1" l="1"/>
  <c r="B2673" i="1"/>
  <c r="A2675" i="1" l="1"/>
  <c r="B2674" i="1"/>
  <c r="A2676" i="1" l="1"/>
  <c r="B2675" i="1"/>
  <c r="A2677" i="1" l="1"/>
  <c r="B2676" i="1"/>
  <c r="A2678" i="1" l="1"/>
  <c r="B2677" i="1"/>
  <c r="A2679" i="1" l="1"/>
  <c r="B2678" i="1"/>
  <c r="A2680" i="1" l="1"/>
  <c r="B2679" i="1"/>
  <c r="A2681" i="1" l="1"/>
  <c r="B2680" i="1"/>
  <c r="A2682" i="1" l="1"/>
  <c r="B2681" i="1"/>
  <c r="A2683" i="1" l="1"/>
  <c r="B2682" i="1"/>
  <c r="A2684" i="1" l="1"/>
  <c r="B2683" i="1"/>
  <c r="A2685" i="1" l="1"/>
  <c r="B2684" i="1"/>
  <c r="A2686" i="1" l="1"/>
  <c r="B2685" i="1"/>
  <c r="A2687" i="1" l="1"/>
  <c r="B2686" i="1"/>
  <c r="A2688" i="1" l="1"/>
  <c r="B2687" i="1"/>
  <c r="A2689" i="1" l="1"/>
  <c r="B2688" i="1"/>
  <c r="A2690" i="1" l="1"/>
  <c r="B2689" i="1"/>
  <c r="A2691" i="1" l="1"/>
  <c r="B2690" i="1"/>
  <c r="A2692" i="1" l="1"/>
  <c r="B2691" i="1"/>
  <c r="A2693" i="1" l="1"/>
  <c r="B2692" i="1"/>
  <c r="A2694" i="1" l="1"/>
  <c r="B2693" i="1"/>
  <c r="A2695" i="1" l="1"/>
  <c r="B2694" i="1"/>
  <c r="A2696" i="1" l="1"/>
  <c r="B2695" i="1"/>
  <c r="A2697" i="1" l="1"/>
  <c r="B2696" i="1"/>
  <c r="A2698" i="1" l="1"/>
  <c r="B2697" i="1"/>
  <c r="A2699" i="1" l="1"/>
  <c r="B2698" i="1"/>
  <c r="A2700" i="1" l="1"/>
  <c r="B2699" i="1"/>
  <c r="A2701" i="1" l="1"/>
  <c r="B2700" i="1"/>
  <c r="A2702" i="1" l="1"/>
  <c r="B2701" i="1"/>
  <c r="A2703" i="1" l="1"/>
  <c r="B2702" i="1"/>
  <c r="A2704" i="1" l="1"/>
  <c r="B2703" i="1"/>
  <c r="A2705" i="1" l="1"/>
  <c r="B2704" i="1"/>
  <c r="A2706" i="1" l="1"/>
  <c r="B2705" i="1"/>
  <c r="A2707" i="1" l="1"/>
  <c r="B2706" i="1"/>
  <c r="A2708" i="1" l="1"/>
  <c r="B2707" i="1"/>
  <c r="A2709" i="1" l="1"/>
  <c r="B2708" i="1"/>
  <c r="A2710" i="1" l="1"/>
  <c r="B2709" i="1"/>
  <c r="A2711" i="1" l="1"/>
  <c r="B2710" i="1"/>
  <c r="A2712" i="1" l="1"/>
  <c r="B2711" i="1"/>
  <c r="A2713" i="1" l="1"/>
  <c r="B2712" i="1"/>
  <c r="A2714" i="1" l="1"/>
  <c r="B2713" i="1"/>
  <c r="A2715" i="1" l="1"/>
  <c r="B2714" i="1"/>
  <c r="A2716" i="1" l="1"/>
  <c r="B2715" i="1"/>
  <c r="A2717" i="1" l="1"/>
  <c r="B2716" i="1"/>
  <c r="A2718" i="1" l="1"/>
  <c r="B2717" i="1"/>
  <c r="A2719" i="1" l="1"/>
  <c r="B2718" i="1"/>
  <c r="A2720" i="1" l="1"/>
  <c r="B2719" i="1"/>
  <c r="A2721" i="1" l="1"/>
  <c r="B2720" i="1"/>
  <c r="A2722" i="1" l="1"/>
  <c r="B2721" i="1"/>
  <c r="A2723" i="1" l="1"/>
  <c r="B2722" i="1"/>
  <c r="A2724" i="1" l="1"/>
  <c r="B2723" i="1"/>
  <c r="A2725" i="1" l="1"/>
  <c r="B2724" i="1"/>
  <c r="A2726" i="1" l="1"/>
  <c r="B2725" i="1"/>
  <c r="A2727" i="1" l="1"/>
  <c r="B2726" i="1"/>
  <c r="A2728" i="1" l="1"/>
  <c r="B2727" i="1"/>
  <c r="A2729" i="1" l="1"/>
  <c r="B2728" i="1"/>
  <c r="A2730" i="1" l="1"/>
  <c r="B2729" i="1"/>
  <c r="A2731" i="1" l="1"/>
  <c r="B2730" i="1"/>
  <c r="A2732" i="1" l="1"/>
  <c r="B2731" i="1"/>
  <c r="A2733" i="1" l="1"/>
  <c r="B2732" i="1"/>
  <c r="A2734" i="1" l="1"/>
  <c r="B2733" i="1"/>
  <c r="A2735" i="1" l="1"/>
  <c r="B2734" i="1"/>
  <c r="A2736" i="1" l="1"/>
  <c r="B2735" i="1"/>
  <c r="A2737" i="1" l="1"/>
  <c r="B2736" i="1"/>
  <c r="A2738" i="1" l="1"/>
  <c r="B2737" i="1"/>
  <c r="A2739" i="1" l="1"/>
  <c r="B2738" i="1"/>
  <c r="A2740" i="1" l="1"/>
  <c r="B2739" i="1"/>
  <c r="A2741" i="1" l="1"/>
  <c r="B2740" i="1"/>
  <c r="A2742" i="1" l="1"/>
  <c r="B2741" i="1"/>
  <c r="A2743" i="1" l="1"/>
  <c r="B2742" i="1"/>
  <c r="A2744" i="1" l="1"/>
  <c r="B2743" i="1"/>
  <c r="A2745" i="1" l="1"/>
  <c r="B2744" i="1"/>
  <c r="A2746" i="1" l="1"/>
  <c r="B2745" i="1"/>
  <c r="A2747" i="1" l="1"/>
  <c r="B2746" i="1"/>
  <c r="A2748" i="1" l="1"/>
  <c r="B2747" i="1"/>
  <c r="A2749" i="1" l="1"/>
  <c r="B2748" i="1"/>
  <c r="A2750" i="1" l="1"/>
  <c r="B2749" i="1"/>
  <c r="A2751" i="1" l="1"/>
  <c r="B2750" i="1"/>
  <c r="A2752" i="1" l="1"/>
  <c r="B2751" i="1"/>
  <c r="A2753" i="1" l="1"/>
  <c r="B2752" i="1"/>
  <c r="A2754" i="1" l="1"/>
  <c r="B2753" i="1"/>
  <c r="A2755" i="1" l="1"/>
  <c r="B2754" i="1"/>
  <c r="A2756" i="1" l="1"/>
  <c r="B2755" i="1"/>
  <c r="A2757" i="1" l="1"/>
  <c r="B2756" i="1"/>
  <c r="A2758" i="1" l="1"/>
  <c r="B2757" i="1"/>
  <c r="A2759" i="1" l="1"/>
  <c r="B2758" i="1"/>
  <c r="A2760" i="1" l="1"/>
  <c r="B2759" i="1"/>
  <c r="A2761" i="1" l="1"/>
  <c r="B2760" i="1"/>
  <c r="A2762" i="1" l="1"/>
  <c r="B2761" i="1"/>
  <c r="A2763" i="1" l="1"/>
  <c r="B2762" i="1"/>
  <c r="A2764" i="1" l="1"/>
  <c r="B2764" i="1" s="1"/>
  <c r="B2763" i="1"/>
</calcChain>
</file>

<file path=xl/sharedStrings.xml><?xml version="1.0" encoding="utf-8"?>
<sst xmlns="http://schemas.openxmlformats.org/spreadsheetml/2006/main" count="81" uniqueCount="77">
  <si>
    <t>INCIDENCE ANGLE</t>
  </si>
  <si>
    <t>n1/n2</t>
  </si>
  <si>
    <t>NEWTON'S CONSTANT</t>
  </si>
  <si>
    <t>c</t>
  </si>
  <si>
    <t>c1</t>
  </si>
  <si>
    <t>sin1 = ca2 / ca1</t>
  </si>
  <si>
    <t>tan1 = (sin1) / Sqr(1 - sin1 ^ 2)</t>
  </si>
  <si>
    <t>sin2 = Sin(angula) * ca1 / ca2</t>
  </si>
  <si>
    <t>sin(inc)/sin(ref)=n1/n2</t>
  </si>
  <si>
    <t>refraction</t>
  </si>
  <si>
    <t>y1megisto</t>
  </si>
  <si>
    <t>xarxiko</t>
  </si>
  <si>
    <t>yarxiko=</t>
  </si>
  <si>
    <t>refracted</t>
  </si>
  <si>
    <t>dx</t>
  </si>
  <si>
    <t>Critical angle</t>
  </si>
  <si>
    <t>vy</t>
  </si>
  <si>
    <t>vy2=</t>
  </si>
  <si>
    <t>vx=</t>
  </si>
  <si>
    <t>for critical angle</t>
  </si>
  <si>
    <t>in the end of the barrier vy=0</t>
  </si>
  <si>
    <t>if h is the thickness of the region of gravitation</t>
  </si>
  <si>
    <t>A</t>
  </si>
  <si>
    <t>vx velocity=constant</t>
  </si>
  <si>
    <t>B</t>
  </si>
  <si>
    <t>initial vy</t>
  </si>
  <si>
    <t>g</t>
  </si>
  <si>
    <t>Gamma</t>
  </si>
  <si>
    <t>h</t>
  </si>
  <si>
    <t>width of region where the particle in accelerated (decelerated)</t>
  </si>
  <si>
    <t>x1megisto</t>
  </si>
  <si>
    <t>time in h</t>
  </si>
  <si>
    <t>max dx inh</t>
  </si>
  <si>
    <t>dexx</t>
  </si>
  <si>
    <t>max_DX_in</t>
  </si>
  <si>
    <t>vy refracted</t>
  </si>
  <si>
    <t>d</t>
  </si>
  <si>
    <t>reflected</t>
  </si>
  <si>
    <t>dy/dx=-b/a+abs(g)(x-xarxiko)/A^2</t>
  </si>
  <si>
    <t>dy/dx=0 x-xarxko=b*a/abs(g) x=xarxiko+b*a/abs(g)=xarxiko+d/2</t>
  </si>
  <si>
    <t>yelaxisto=-b*d/(2*a)+1/2*abs(g)*d^2/(4*a)^2</t>
  </si>
  <si>
    <t>yelaxisto</t>
  </si>
  <si>
    <t>=IF(N29-xarxiko&lt;=d;-B*(N29-xarxiko)/A+1/2*ABS(g)*((N29-xarxiko)/A)^2;B*(N29-d-xarxiko)/A)</t>
  </si>
  <si>
    <t>DY_layer=</t>
  </si>
  <si>
    <t>SEIRA1</t>
  </si>
  <si>
    <t>DT</t>
  </si>
  <si>
    <t>N</t>
  </si>
  <si>
    <t>Nsteps = TstRaighT / DeTe</t>
  </si>
  <si>
    <t>Nsteps2 = Time_In_h / DeTe</t>
  </si>
  <si>
    <t>Nsteps3 = Time_in_D / DeTe</t>
  </si>
  <si>
    <t>GonPros = Cells(3, 7).Value * Pi / 180</t>
  </si>
  <si>
    <t>DY_layer = Cells(1, 5).Value</t>
  </si>
  <si>
    <t>Dexx = 2 ' step</t>
  </si>
  <si>
    <t>DeTe = 1 ' step in time</t>
  </si>
  <si>
    <t>XarxikO = 500</t>
  </si>
  <si>
    <t>YaRxiko = XarxikO / Tan(GonPros)</t>
  </si>
  <si>
    <t>A = Sin(GonPros) ' 0,48480962  vx velocity=constant</t>
  </si>
  <si>
    <t>B = -Cos(GonPros) '   initial vy NEGATIVE SINCE WE GO DOWN</t>
  </si>
  <si>
    <t>g = Cells(5, 4).Value 'acceleration</t>
  </si>
  <si>
    <t>Index = Cells(2, 3).Value</t>
  </si>
  <si>
    <t>TstRaighT = YaRxiko / Abs(B) 'time to descent to the surface that divides the upper medium from the lower</t>
  </si>
  <si>
    <t>MAX_DX_IN_H = A * Time_In_h 'time to travel the layer of acceleration</t>
  </si>
  <si>
    <t>mAX_DX = XarxikO + MAX_DX_IN_H 'total x from start to the end of the layer of acceleration</t>
  </si>
  <si>
    <t>Time_in_D = Abs(DY_layer / Gamma)</t>
  </si>
  <si>
    <t>Time_In_h = Abs(B - Gamma) / Abs(g) '  268,2294311</t>
  </si>
  <si>
    <t>DETE</t>
  </si>
  <si>
    <t>Time_in_D</t>
  </si>
  <si>
    <t>T_OLIKO</t>
  </si>
  <si>
    <t>TIME_TILLh</t>
  </si>
  <si>
    <t>TIME TO 2ND</t>
  </si>
  <si>
    <t>GAMMA</t>
  </si>
  <si>
    <t>range for reflection</t>
  </si>
  <si>
    <t>vy=v-gt</t>
  </si>
  <si>
    <t>2v0y/g</t>
  </si>
  <si>
    <t>horizontal distance</t>
  </si>
  <si>
    <t>time_refl</t>
  </si>
  <si>
    <t>time_up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</si>
</sst>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0" fillId="0" borderId="0" xfId="0" quotePrefix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1" fillId="0" borderId="0" xfId="0" applyFont="1" applyProtection="1">
      <protection locked="0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1955350782566481"/>
          <c:y val="1.3753843425905623E-2"/>
          <c:w val="0.4388699159948628"/>
          <c:h val="0.95361423082053787"/>
        </c:manualLayout>
      </c:layout>
      <c:scatterChart>
        <c:scatterStyle val="lineMarker"/>
        <c:varyColors val="0"/>
        <c:ser>
          <c:idx val="0"/>
          <c:order val="0"/>
          <c:tx>
            <c:strRef>
              <c:f>layer1_2!$C$100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layer1_2!$B$101:$B$2764</c:f>
              <c:numCache>
                <c:formatCode>General</c:formatCode>
                <c:ptCount val="2664"/>
                <c:pt idx="0">
                  <c:v>0.5591929034707469</c:v>
                </c:pt>
                <c:pt idx="1">
                  <c:v>1.1183858069414938</c:v>
                </c:pt>
                <c:pt idx="2">
                  <c:v>1.6775787104122406</c:v>
                </c:pt>
                <c:pt idx="3">
                  <c:v>2.2367716138829876</c:v>
                </c:pt>
                <c:pt idx="4">
                  <c:v>2.7959645173537346</c:v>
                </c:pt>
                <c:pt idx="5">
                  <c:v>3.3551574208244812</c:v>
                </c:pt>
                <c:pt idx="6">
                  <c:v>3.9143503242952282</c:v>
                </c:pt>
                <c:pt idx="7">
                  <c:v>4.4735432277659752</c:v>
                </c:pt>
                <c:pt idx="8">
                  <c:v>5.0327361312367218</c:v>
                </c:pt>
                <c:pt idx="9">
                  <c:v>5.5919290347074693</c:v>
                </c:pt>
                <c:pt idx="10">
                  <c:v>6.1511219381782158</c:v>
                </c:pt>
                <c:pt idx="11">
                  <c:v>6.7103148416489624</c:v>
                </c:pt>
                <c:pt idx="12">
                  <c:v>7.2695077451197099</c:v>
                </c:pt>
                <c:pt idx="13">
                  <c:v>7.8287006485904564</c:v>
                </c:pt>
                <c:pt idx="14">
                  <c:v>8.3878935520612039</c:v>
                </c:pt>
                <c:pt idx="15">
                  <c:v>8.9470864555319505</c:v>
                </c:pt>
                <c:pt idx="16">
                  <c:v>9.506279359002697</c:v>
                </c:pt>
                <c:pt idx="17">
                  <c:v>10.065472262473444</c:v>
                </c:pt>
                <c:pt idx="18">
                  <c:v>10.624665165944192</c:v>
                </c:pt>
                <c:pt idx="19">
                  <c:v>11.183858069414939</c:v>
                </c:pt>
                <c:pt idx="20">
                  <c:v>11.743050972885685</c:v>
                </c:pt>
                <c:pt idx="21">
                  <c:v>12.302243876356432</c:v>
                </c:pt>
                <c:pt idx="22">
                  <c:v>12.861436779827178</c:v>
                </c:pt>
                <c:pt idx="23">
                  <c:v>13.420629683297925</c:v>
                </c:pt>
                <c:pt idx="24">
                  <c:v>13.979822586768673</c:v>
                </c:pt>
                <c:pt idx="25">
                  <c:v>14.53901549023942</c:v>
                </c:pt>
                <c:pt idx="26">
                  <c:v>15.098208393710166</c:v>
                </c:pt>
                <c:pt idx="27">
                  <c:v>15.657401297180913</c:v>
                </c:pt>
                <c:pt idx="28">
                  <c:v>16.216594200651659</c:v>
                </c:pt>
                <c:pt idx="29">
                  <c:v>16.775787104122408</c:v>
                </c:pt>
                <c:pt idx="30">
                  <c:v>17.334980007593153</c:v>
                </c:pt>
                <c:pt idx="31">
                  <c:v>17.894172911063901</c:v>
                </c:pt>
                <c:pt idx="32">
                  <c:v>18.453365814534649</c:v>
                </c:pt>
                <c:pt idx="33">
                  <c:v>19.012558718005394</c:v>
                </c:pt>
                <c:pt idx="34">
                  <c:v>19.571751621476142</c:v>
                </c:pt>
                <c:pt idx="35">
                  <c:v>20.130944524946887</c:v>
                </c:pt>
                <c:pt idx="36">
                  <c:v>20.690137428417636</c:v>
                </c:pt>
                <c:pt idx="37">
                  <c:v>21.249330331888384</c:v>
                </c:pt>
                <c:pt idx="38">
                  <c:v>21.808523235359129</c:v>
                </c:pt>
                <c:pt idx="39">
                  <c:v>22.367716138829877</c:v>
                </c:pt>
                <c:pt idx="40">
                  <c:v>22.926909042300622</c:v>
                </c:pt>
                <c:pt idx="41">
                  <c:v>23.48610194577137</c:v>
                </c:pt>
                <c:pt idx="42">
                  <c:v>24.045294849242119</c:v>
                </c:pt>
                <c:pt idx="43">
                  <c:v>24.604487752712863</c:v>
                </c:pt>
                <c:pt idx="44">
                  <c:v>25.163680656183612</c:v>
                </c:pt>
                <c:pt idx="45">
                  <c:v>25.722873559654357</c:v>
                </c:pt>
                <c:pt idx="46">
                  <c:v>26.282066463125105</c:v>
                </c:pt>
                <c:pt idx="47">
                  <c:v>26.84125936659585</c:v>
                </c:pt>
                <c:pt idx="48">
                  <c:v>27.400452270066598</c:v>
                </c:pt>
                <c:pt idx="49">
                  <c:v>27.959645173537346</c:v>
                </c:pt>
                <c:pt idx="50">
                  <c:v>28.518838077008091</c:v>
                </c:pt>
                <c:pt idx="51">
                  <c:v>29.078030980478839</c:v>
                </c:pt>
                <c:pt idx="52">
                  <c:v>29.637223883949584</c:v>
                </c:pt>
                <c:pt idx="53">
                  <c:v>30.196416787420333</c:v>
                </c:pt>
                <c:pt idx="54">
                  <c:v>30.755609690891081</c:v>
                </c:pt>
                <c:pt idx="55">
                  <c:v>31.314802594361826</c:v>
                </c:pt>
                <c:pt idx="56">
                  <c:v>31.873995497832574</c:v>
                </c:pt>
                <c:pt idx="57">
                  <c:v>32.433188401303319</c:v>
                </c:pt>
                <c:pt idx="58">
                  <c:v>32.992381304774071</c:v>
                </c:pt>
                <c:pt idx="59">
                  <c:v>33.551574208244816</c:v>
                </c:pt>
                <c:pt idx="60">
                  <c:v>34.11076711171556</c:v>
                </c:pt>
                <c:pt idx="61">
                  <c:v>34.669960015186305</c:v>
                </c:pt>
                <c:pt idx="62">
                  <c:v>35.229152918657057</c:v>
                </c:pt>
                <c:pt idx="63">
                  <c:v>35.788345822127802</c:v>
                </c:pt>
                <c:pt idx="64">
                  <c:v>36.347538725598547</c:v>
                </c:pt>
                <c:pt idx="65">
                  <c:v>36.906731629069299</c:v>
                </c:pt>
                <c:pt idx="66">
                  <c:v>37.465924532540043</c:v>
                </c:pt>
                <c:pt idx="67">
                  <c:v>38.025117436010788</c:v>
                </c:pt>
                <c:pt idx="68">
                  <c:v>38.584310339481533</c:v>
                </c:pt>
                <c:pt idx="69">
                  <c:v>39.143503242952285</c:v>
                </c:pt>
                <c:pt idx="70">
                  <c:v>39.70269614642303</c:v>
                </c:pt>
                <c:pt idx="71">
                  <c:v>40.261889049893774</c:v>
                </c:pt>
                <c:pt idx="72">
                  <c:v>40.821081953364526</c:v>
                </c:pt>
                <c:pt idx="73">
                  <c:v>41.380274856835271</c:v>
                </c:pt>
                <c:pt idx="74">
                  <c:v>41.939467760306016</c:v>
                </c:pt>
                <c:pt idx="75">
                  <c:v>42.498660663776768</c:v>
                </c:pt>
                <c:pt idx="76">
                  <c:v>43.057853567247513</c:v>
                </c:pt>
                <c:pt idx="77">
                  <c:v>43.617046470718257</c:v>
                </c:pt>
                <c:pt idx="78">
                  <c:v>44.176239374189002</c:v>
                </c:pt>
                <c:pt idx="79">
                  <c:v>44.735432277659754</c:v>
                </c:pt>
                <c:pt idx="80">
                  <c:v>45.294625181130499</c:v>
                </c:pt>
                <c:pt idx="81">
                  <c:v>45.853818084601244</c:v>
                </c:pt>
                <c:pt idx="82">
                  <c:v>46.413010988071996</c:v>
                </c:pt>
                <c:pt idx="83">
                  <c:v>46.97220389154274</c:v>
                </c:pt>
                <c:pt idx="84">
                  <c:v>47.531396795013485</c:v>
                </c:pt>
                <c:pt idx="85">
                  <c:v>48.090589698484237</c:v>
                </c:pt>
                <c:pt idx="86">
                  <c:v>48.649782601954982</c:v>
                </c:pt>
                <c:pt idx="87">
                  <c:v>49.208975505425727</c:v>
                </c:pt>
                <c:pt idx="88">
                  <c:v>49.768168408896472</c:v>
                </c:pt>
                <c:pt idx="89">
                  <c:v>50.327361312367223</c:v>
                </c:pt>
                <c:pt idx="90">
                  <c:v>50.886554215837968</c:v>
                </c:pt>
                <c:pt idx="91">
                  <c:v>51.445747119308713</c:v>
                </c:pt>
                <c:pt idx="92">
                  <c:v>52.004940022779465</c:v>
                </c:pt>
                <c:pt idx="93">
                  <c:v>52.56413292625021</c:v>
                </c:pt>
                <c:pt idx="94">
                  <c:v>53.123325829720955</c:v>
                </c:pt>
                <c:pt idx="95">
                  <c:v>53.682518733191699</c:v>
                </c:pt>
                <c:pt idx="96">
                  <c:v>54.241711636662451</c:v>
                </c:pt>
                <c:pt idx="97">
                  <c:v>54.800904540133196</c:v>
                </c:pt>
                <c:pt idx="98">
                  <c:v>55.360097443603941</c:v>
                </c:pt>
                <c:pt idx="99">
                  <c:v>55.919290347074693</c:v>
                </c:pt>
                <c:pt idx="100">
                  <c:v>56.478483250545437</c:v>
                </c:pt>
                <c:pt idx="101">
                  <c:v>57.037676154016182</c:v>
                </c:pt>
                <c:pt idx="102">
                  <c:v>57.596869057486934</c:v>
                </c:pt>
                <c:pt idx="103">
                  <c:v>58.156061960957679</c:v>
                </c:pt>
                <c:pt idx="104">
                  <c:v>58.715254864428424</c:v>
                </c:pt>
                <c:pt idx="105">
                  <c:v>59.274447767899169</c:v>
                </c:pt>
                <c:pt idx="106">
                  <c:v>59.83364067136992</c:v>
                </c:pt>
                <c:pt idx="107">
                  <c:v>60.392833574840665</c:v>
                </c:pt>
                <c:pt idx="108">
                  <c:v>60.95202647831141</c:v>
                </c:pt>
                <c:pt idx="109">
                  <c:v>61.511219381782162</c:v>
                </c:pt>
                <c:pt idx="110">
                  <c:v>62.070412285252907</c:v>
                </c:pt>
                <c:pt idx="111">
                  <c:v>62.629605188723652</c:v>
                </c:pt>
                <c:pt idx="112">
                  <c:v>63.188798092194403</c:v>
                </c:pt>
                <c:pt idx="113">
                  <c:v>63.747990995665148</c:v>
                </c:pt>
                <c:pt idx="114">
                  <c:v>64.307183899135893</c:v>
                </c:pt>
                <c:pt idx="115">
                  <c:v>64.866376802606638</c:v>
                </c:pt>
                <c:pt idx="116">
                  <c:v>65.425569706077383</c:v>
                </c:pt>
                <c:pt idx="117">
                  <c:v>65.984762609548142</c:v>
                </c:pt>
                <c:pt idx="118">
                  <c:v>66.543955513018886</c:v>
                </c:pt>
                <c:pt idx="119">
                  <c:v>67.103148416489631</c:v>
                </c:pt>
                <c:pt idx="120">
                  <c:v>67.662341319960376</c:v>
                </c:pt>
                <c:pt idx="121">
                  <c:v>68.221534223431121</c:v>
                </c:pt>
                <c:pt idx="122">
                  <c:v>68.780727126901866</c:v>
                </c:pt>
                <c:pt idx="123">
                  <c:v>69.33992003037261</c:v>
                </c:pt>
                <c:pt idx="124">
                  <c:v>69.899112933843369</c:v>
                </c:pt>
                <c:pt idx="125">
                  <c:v>70.458305837314114</c:v>
                </c:pt>
                <c:pt idx="126">
                  <c:v>71.017498740784859</c:v>
                </c:pt>
                <c:pt idx="127">
                  <c:v>71.576691644255604</c:v>
                </c:pt>
                <c:pt idx="128">
                  <c:v>72.135884547726349</c:v>
                </c:pt>
                <c:pt idx="129">
                  <c:v>72.695077451197093</c:v>
                </c:pt>
                <c:pt idx="130">
                  <c:v>73.254270354667838</c:v>
                </c:pt>
                <c:pt idx="131">
                  <c:v>73.813463258138597</c:v>
                </c:pt>
                <c:pt idx="132">
                  <c:v>74.372656161609342</c:v>
                </c:pt>
                <c:pt idx="133">
                  <c:v>74.931849065080087</c:v>
                </c:pt>
                <c:pt idx="134">
                  <c:v>75.491041968550832</c:v>
                </c:pt>
                <c:pt idx="135">
                  <c:v>76.050234872021576</c:v>
                </c:pt>
                <c:pt idx="136">
                  <c:v>76.609427775492321</c:v>
                </c:pt>
                <c:pt idx="137">
                  <c:v>77.168620678963066</c:v>
                </c:pt>
                <c:pt idx="138">
                  <c:v>77.727813582433825</c:v>
                </c:pt>
                <c:pt idx="139">
                  <c:v>78.28700648590457</c:v>
                </c:pt>
                <c:pt idx="140">
                  <c:v>78.846199389375315</c:v>
                </c:pt>
                <c:pt idx="141">
                  <c:v>79.405392292846059</c:v>
                </c:pt>
                <c:pt idx="142">
                  <c:v>79.964585196316804</c:v>
                </c:pt>
                <c:pt idx="143">
                  <c:v>80.523778099787549</c:v>
                </c:pt>
                <c:pt idx="144">
                  <c:v>81.082971003258308</c:v>
                </c:pt>
                <c:pt idx="145">
                  <c:v>81.642163906729053</c:v>
                </c:pt>
                <c:pt idx="146">
                  <c:v>82.201356810199798</c:v>
                </c:pt>
                <c:pt idx="147">
                  <c:v>82.760549713670542</c:v>
                </c:pt>
                <c:pt idx="148">
                  <c:v>83.319742617141287</c:v>
                </c:pt>
                <c:pt idx="149">
                  <c:v>83.878935520612032</c:v>
                </c:pt>
                <c:pt idx="150">
                  <c:v>84.438128424082777</c:v>
                </c:pt>
                <c:pt idx="151">
                  <c:v>84.997321327553536</c:v>
                </c:pt>
                <c:pt idx="152">
                  <c:v>85.556514231024281</c:v>
                </c:pt>
                <c:pt idx="153">
                  <c:v>86.115707134495025</c:v>
                </c:pt>
                <c:pt idx="154">
                  <c:v>86.67490003796577</c:v>
                </c:pt>
                <c:pt idx="155">
                  <c:v>87.234092941436515</c:v>
                </c:pt>
                <c:pt idx="156">
                  <c:v>87.79328584490726</c:v>
                </c:pt>
                <c:pt idx="157">
                  <c:v>88.352478748378005</c:v>
                </c:pt>
                <c:pt idx="158">
                  <c:v>88.911671651848764</c:v>
                </c:pt>
                <c:pt idx="159">
                  <c:v>89.470864555319508</c:v>
                </c:pt>
                <c:pt idx="160">
                  <c:v>90.030057458790253</c:v>
                </c:pt>
                <c:pt idx="161">
                  <c:v>90.589250362260998</c:v>
                </c:pt>
                <c:pt idx="162">
                  <c:v>91.148443265731743</c:v>
                </c:pt>
                <c:pt idx="163">
                  <c:v>91.707636169202488</c:v>
                </c:pt>
                <c:pt idx="164">
                  <c:v>92.266829072673232</c:v>
                </c:pt>
                <c:pt idx="165">
                  <c:v>92.826021976143991</c:v>
                </c:pt>
                <c:pt idx="166">
                  <c:v>93.385214879614736</c:v>
                </c:pt>
                <c:pt idx="167">
                  <c:v>93.944407783085481</c:v>
                </c:pt>
                <c:pt idx="168">
                  <c:v>94.503600686556226</c:v>
                </c:pt>
                <c:pt idx="169">
                  <c:v>95.06279359002697</c:v>
                </c:pt>
                <c:pt idx="170">
                  <c:v>95.621986493497715</c:v>
                </c:pt>
                <c:pt idx="171">
                  <c:v>96.181179396968474</c:v>
                </c:pt>
                <c:pt idx="172">
                  <c:v>96.740372300439219</c:v>
                </c:pt>
                <c:pt idx="173">
                  <c:v>97.299565203909964</c:v>
                </c:pt>
                <c:pt idx="174">
                  <c:v>97.858758107380709</c:v>
                </c:pt>
                <c:pt idx="175">
                  <c:v>98.417951010851453</c:v>
                </c:pt>
                <c:pt idx="176">
                  <c:v>98.977143914322198</c:v>
                </c:pt>
                <c:pt idx="177">
                  <c:v>99.536336817792943</c:v>
                </c:pt>
                <c:pt idx="178">
                  <c:v>100.0955297212637</c:v>
                </c:pt>
                <c:pt idx="179">
                  <c:v>100.65472262473445</c:v>
                </c:pt>
                <c:pt idx="180">
                  <c:v>101.21391552820519</c:v>
                </c:pt>
                <c:pt idx="181">
                  <c:v>101.77310843167594</c:v>
                </c:pt>
                <c:pt idx="182">
                  <c:v>102.33230133514668</c:v>
                </c:pt>
                <c:pt idx="183">
                  <c:v>102.89149423861743</c:v>
                </c:pt>
                <c:pt idx="184">
                  <c:v>103.45068714208817</c:v>
                </c:pt>
                <c:pt idx="185">
                  <c:v>104.00988004555893</c:v>
                </c:pt>
                <c:pt idx="186">
                  <c:v>104.56907294902967</c:v>
                </c:pt>
                <c:pt idx="187">
                  <c:v>105.12826585250042</c:v>
                </c:pt>
                <c:pt idx="188">
                  <c:v>105.68745875597116</c:v>
                </c:pt>
                <c:pt idx="189">
                  <c:v>106.24665165944191</c:v>
                </c:pt>
                <c:pt idx="190">
                  <c:v>106.80584456291265</c:v>
                </c:pt>
                <c:pt idx="191">
                  <c:v>107.3650374663834</c:v>
                </c:pt>
                <c:pt idx="192">
                  <c:v>107.92423036985416</c:v>
                </c:pt>
                <c:pt idx="193">
                  <c:v>108.4834232733249</c:v>
                </c:pt>
                <c:pt idx="194">
                  <c:v>109.04261617679565</c:v>
                </c:pt>
                <c:pt idx="195">
                  <c:v>109.60180908026639</c:v>
                </c:pt>
                <c:pt idx="196">
                  <c:v>110.16100198373714</c:v>
                </c:pt>
                <c:pt idx="197">
                  <c:v>110.72019488720788</c:v>
                </c:pt>
                <c:pt idx="198">
                  <c:v>111.27938779067864</c:v>
                </c:pt>
                <c:pt idx="199">
                  <c:v>111.83858069414939</c:v>
                </c:pt>
                <c:pt idx="200">
                  <c:v>112.39777359762013</c:v>
                </c:pt>
                <c:pt idx="201">
                  <c:v>112.95696650109087</c:v>
                </c:pt>
                <c:pt idx="202">
                  <c:v>113.51615940456162</c:v>
                </c:pt>
                <c:pt idx="203">
                  <c:v>114.07535230803236</c:v>
                </c:pt>
                <c:pt idx="204">
                  <c:v>114.63454521150311</c:v>
                </c:pt>
                <c:pt idx="205">
                  <c:v>115.19373811497387</c:v>
                </c:pt>
                <c:pt idx="206">
                  <c:v>115.75293101844461</c:v>
                </c:pt>
                <c:pt idx="207">
                  <c:v>116.31212392191536</c:v>
                </c:pt>
                <c:pt idx="208">
                  <c:v>116.8713168253861</c:v>
                </c:pt>
                <c:pt idx="209">
                  <c:v>117.43050972885685</c:v>
                </c:pt>
                <c:pt idx="210">
                  <c:v>117.98970263232759</c:v>
                </c:pt>
                <c:pt idx="211">
                  <c:v>118.54889553579834</c:v>
                </c:pt>
                <c:pt idx="212">
                  <c:v>119.1080884392691</c:v>
                </c:pt>
                <c:pt idx="213">
                  <c:v>119.66728134273984</c:v>
                </c:pt>
                <c:pt idx="214">
                  <c:v>120.22647424621059</c:v>
                </c:pt>
                <c:pt idx="215">
                  <c:v>120.78566714968133</c:v>
                </c:pt>
                <c:pt idx="216">
                  <c:v>121.34486005315208</c:v>
                </c:pt>
                <c:pt idx="217">
                  <c:v>121.90405295662282</c:v>
                </c:pt>
                <c:pt idx="218">
                  <c:v>122.46324586009358</c:v>
                </c:pt>
                <c:pt idx="219">
                  <c:v>123.02243876356432</c:v>
                </c:pt>
                <c:pt idx="220">
                  <c:v>123.58163166703507</c:v>
                </c:pt>
                <c:pt idx="221">
                  <c:v>124.14082457050581</c:v>
                </c:pt>
                <c:pt idx="222">
                  <c:v>124.70001747397656</c:v>
                </c:pt>
                <c:pt idx="223">
                  <c:v>125.2592103774473</c:v>
                </c:pt>
                <c:pt idx="224">
                  <c:v>125.81840328091805</c:v>
                </c:pt>
                <c:pt idx="225">
                  <c:v>126.37759618438881</c:v>
                </c:pt>
                <c:pt idx="226">
                  <c:v>126.93678908785955</c:v>
                </c:pt>
                <c:pt idx="227">
                  <c:v>127.4959819913303</c:v>
                </c:pt>
                <c:pt idx="228">
                  <c:v>128.05517489480104</c:v>
                </c:pt>
                <c:pt idx="229">
                  <c:v>128.61436779827179</c:v>
                </c:pt>
                <c:pt idx="230">
                  <c:v>129.17356070174253</c:v>
                </c:pt>
                <c:pt idx="231">
                  <c:v>129.73275360521328</c:v>
                </c:pt>
                <c:pt idx="232">
                  <c:v>130.29194650868402</c:v>
                </c:pt>
                <c:pt idx="233">
                  <c:v>130.85113941215477</c:v>
                </c:pt>
                <c:pt idx="234">
                  <c:v>131.41033231562551</c:v>
                </c:pt>
                <c:pt idx="235">
                  <c:v>131.96952521909628</c:v>
                </c:pt>
                <c:pt idx="236">
                  <c:v>132.52871812256703</c:v>
                </c:pt>
                <c:pt idx="237">
                  <c:v>133.08791102603777</c:v>
                </c:pt>
                <c:pt idx="238">
                  <c:v>133.64710392950852</c:v>
                </c:pt>
                <c:pt idx="239">
                  <c:v>134.20629683297926</c:v>
                </c:pt>
                <c:pt idx="240">
                  <c:v>134.76548973645001</c:v>
                </c:pt>
                <c:pt idx="241">
                  <c:v>135.32468263992075</c:v>
                </c:pt>
                <c:pt idx="242">
                  <c:v>135.8838755433915</c:v>
                </c:pt>
                <c:pt idx="243">
                  <c:v>136.44306844686224</c:v>
                </c:pt>
                <c:pt idx="244">
                  <c:v>137.00226135033299</c:v>
                </c:pt>
                <c:pt idx="245">
                  <c:v>137.56145425380373</c:v>
                </c:pt>
                <c:pt idx="246">
                  <c:v>138.12064715727448</c:v>
                </c:pt>
                <c:pt idx="247">
                  <c:v>138.67984006074522</c:v>
                </c:pt>
                <c:pt idx="248">
                  <c:v>139.23903296421597</c:v>
                </c:pt>
                <c:pt idx="249">
                  <c:v>139.79822586768674</c:v>
                </c:pt>
                <c:pt idx="250">
                  <c:v>140.35741877115748</c:v>
                </c:pt>
                <c:pt idx="251">
                  <c:v>140.91661167462823</c:v>
                </c:pt>
                <c:pt idx="252">
                  <c:v>141.47580457809897</c:v>
                </c:pt>
                <c:pt idx="253">
                  <c:v>142.03499748156972</c:v>
                </c:pt>
                <c:pt idx="254">
                  <c:v>142.59419038504046</c:v>
                </c:pt>
                <c:pt idx="255">
                  <c:v>143.15338328851121</c:v>
                </c:pt>
                <c:pt idx="256">
                  <c:v>143.71257619198195</c:v>
                </c:pt>
                <c:pt idx="257">
                  <c:v>144.2717690954527</c:v>
                </c:pt>
                <c:pt idx="258">
                  <c:v>144.83096199892344</c:v>
                </c:pt>
                <c:pt idx="259">
                  <c:v>145.39015490239419</c:v>
                </c:pt>
                <c:pt idx="260">
                  <c:v>145.94934780586493</c:v>
                </c:pt>
                <c:pt idx="261">
                  <c:v>146.50854070933568</c:v>
                </c:pt>
                <c:pt idx="262">
                  <c:v>147.06773361280645</c:v>
                </c:pt>
                <c:pt idx="263">
                  <c:v>147.62692651627719</c:v>
                </c:pt>
                <c:pt idx="264">
                  <c:v>148.18611941974794</c:v>
                </c:pt>
                <c:pt idx="265">
                  <c:v>148.74531232321868</c:v>
                </c:pt>
                <c:pt idx="266">
                  <c:v>149.30450522668943</c:v>
                </c:pt>
                <c:pt idx="267">
                  <c:v>149.86369813016017</c:v>
                </c:pt>
                <c:pt idx="268">
                  <c:v>150.42289103363092</c:v>
                </c:pt>
                <c:pt idx="269">
                  <c:v>150.98208393710166</c:v>
                </c:pt>
                <c:pt idx="270">
                  <c:v>151.54127684057241</c:v>
                </c:pt>
                <c:pt idx="271">
                  <c:v>152.10046974404315</c:v>
                </c:pt>
                <c:pt idx="272">
                  <c:v>152.6596626475139</c:v>
                </c:pt>
                <c:pt idx="273">
                  <c:v>153.21885555098464</c:v>
                </c:pt>
                <c:pt idx="274">
                  <c:v>153.77804845445539</c:v>
                </c:pt>
                <c:pt idx="275">
                  <c:v>154.33724135792613</c:v>
                </c:pt>
                <c:pt idx="276">
                  <c:v>154.89643426139691</c:v>
                </c:pt>
                <c:pt idx="277">
                  <c:v>155.45562716486765</c:v>
                </c:pt>
                <c:pt idx="278">
                  <c:v>156.01482006833839</c:v>
                </c:pt>
                <c:pt idx="279">
                  <c:v>156.57401297180914</c:v>
                </c:pt>
                <c:pt idx="280">
                  <c:v>157.13320587527988</c:v>
                </c:pt>
                <c:pt idx="281">
                  <c:v>157.69239877875063</c:v>
                </c:pt>
                <c:pt idx="282">
                  <c:v>158.25159168222137</c:v>
                </c:pt>
                <c:pt idx="283">
                  <c:v>158.81078458569212</c:v>
                </c:pt>
                <c:pt idx="284">
                  <c:v>159.36997748916286</c:v>
                </c:pt>
                <c:pt idx="285">
                  <c:v>159.92917039263361</c:v>
                </c:pt>
                <c:pt idx="286">
                  <c:v>160.48836329610435</c:v>
                </c:pt>
                <c:pt idx="287">
                  <c:v>161.0475561995751</c:v>
                </c:pt>
                <c:pt idx="288">
                  <c:v>161.60674910304584</c:v>
                </c:pt>
                <c:pt idx="289">
                  <c:v>162.16594200651662</c:v>
                </c:pt>
                <c:pt idx="290">
                  <c:v>162.72513490998736</c:v>
                </c:pt>
                <c:pt idx="291">
                  <c:v>163.28432781345811</c:v>
                </c:pt>
                <c:pt idx="292">
                  <c:v>163.84352071692885</c:v>
                </c:pt>
                <c:pt idx="293">
                  <c:v>164.4027136203996</c:v>
                </c:pt>
                <c:pt idx="294">
                  <c:v>164.96190652387034</c:v>
                </c:pt>
                <c:pt idx="295">
                  <c:v>165.52109942734108</c:v>
                </c:pt>
                <c:pt idx="296">
                  <c:v>166.08029233081183</c:v>
                </c:pt>
                <c:pt idx="297">
                  <c:v>166.63948523428257</c:v>
                </c:pt>
                <c:pt idx="298">
                  <c:v>167.19867813775332</c:v>
                </c:pt>
                <c:pt idx="299">
                  <c:v>167.75787104122406</c:v>
                </c:pt>
                <c:pt idx="300">
                  <c:v>168.31706394469481</c:v>
                </c:pt>
                <c:pt idx="301">
                  <c:v>168.87625684816555</c:v>
                </c:pt>
                <c:pt idx="302">
                  <c:v>169.4354497516363</c:v>
                </c:pt>
                <c:pt idx="303">
                  <c:v>169.99464265510707</c:v>
                </c:pt>
                <c:pt idx="304">
                  <c:v>170.55383555857782</c:v>
                </c:pt>
                <c:pt idx="305">
                  <c:v>171.11302846204856</c:v>
                </c:pt>
                <c:pt idx="306">
                  <c:v>171.67222136551931</c:v>
                </c:pt>
                <c:pt idx="307">
                  <c:v>172.23141426899005</c:v>
                </c:pt>
                <c:pt idx="308">
                  <c:v>172.7906071724608</c:v>
                </c:pt>
                <c:pt idx="309">
                  <c:v>173.34980007593154</c:v>
                </c:pt>
                <c:pt idx="310">
                  <c:v>173.90899297940229</c:v>
                </c:pt>
                <c:pt idx="311">
                  <c:v>174.46818588287303</c:v>
                </c:pt>
                <c:pt idx="312">
                  <c:v>175.02737878634377</c:v>
                </c:pt>
                <c:pt idx="313">
                  <c:v>175.58657168981452</c:v>
                </c:pt>
                <c:pt idx="314">
                  <c:v>176.14576459328526</c:v>
                </c:pt>
                <c:pt idx="315">
                  <c:v>176.70495749675601</c:v>
                </c:pt>
                <c:pt idx="316">
                  <c:v>177.26415040022678</c:v>
                </c:pt>
                <c:pt idx="317">
                  <c:v>177.82334330369753</c:v>
                </c:pt>
                <c:pt idx="318">
                  <c:v>178.38253620716827</c:v>
                </c:pt>
                <c:pt idx="319">
                  <c:v>178.94172911063902</c:v>
                </c:pt>
                <c:pt idx="320">
                  <c:v>179.50092201410976</c:v>
                </c:pt>
                <c:pt idx="321">
                  <c:v>180.06011491758051</c:v>
                </c:pt>
                <c:pt idx="322">
                  <c:v>180.61930782105125</c:v>
                </c:pt>
                <c:pt idx="323">
                  <c:v>181.178500724522</c:v>
                </c:pt>
                <c:pt idx="324">
                  <c:v>181.73769362799274</c:v>
                </c:pt>
                <c:pt idx="325">
                  <c:v>182.29688653146349</c:v>
                </c:pt>
                <c:pt idx="326">
                  <c:v>182.85607943493423</c:v>
                </c:pt>
                <c:pt idx="327">
                  <c:v>183.41527233840498</c:v>
                </c:pt>
                <c:pt idx="328">
                  <c:v>183.97446524187572</c:v>
                </c:pt>
                <c:pt idx="329">
                  <c:v>184.53365814534646</c:v>
                </c:pt>
                <c:pt idx="330">
                  <c:v>185.09285104881724</c:v>
                </c:pt>
                <c:pt idx="331">
                  <c:v>185.65204395228798</c:v>
                </c:pt>
                <c:pt idx="332">
                  <c:v>186.21123685575873</c:v>
                </c:pt>
                <c:pt idx="333">
                  <c:v>186.77042975922947</c:v>
                </c:pt>
                <c:pt idx="334">
                  <c:v>187.32962266270022</c:v>
                </c:pt>
                <c:pt idx="335">
                  <c:v>187.88881556617096</c:v>
                </c:pt>
                <c:pt idx="336">
                  <c:v>188.44800846964171</c:v>
                </c:pt>
                <c:pt idx="337">
                  <c:v>189.00720137311245</c:v>
                </c:pt>
                <c:pt idx="338">
                  <c:v>189.5663942765832</c:v>
                </c:pt>
                <c:pt idx="339">
                  <c:v>190.12558718005394</c:v>
                </c:pt>
                <c:pt idx="340">
                  <c:v>190.68478008352469</c:v>
                </c:pt>
                <c:pt idx="341">
                  <c:v>191.24397298699543</c:v>
                </c:pt>
                <c:pt idx="342">
                  <c:v>191.80316589046618</c:v>
                </c:pt>
                <c:pt idx="343">
                  <c:v>192.36235879393695</c:v>
                </c:pt>
                <c:pt idx="344">
                  <c:v>192.92155169740769</c:v>
                </c:pt>
                <c:pt idx="345">
                  <c:v>193.48074460087844</c:v>
                </c:pt>
                <c:pt idx="346">
                  <c:v>194.03993750434918</c:v>
                </c:pt>
                <c:pt idx="347">
                  <c:v>194.59913040781993</c:v>
                </c:pt>
                <c:pt idx="348">
                  <c:v>195.15832331129067</c:v>
                </c:pt>
                <c:pt idx="349">
                  <c:v>195.71751621476142</c:v>
                </c:pt>
                <c:pt idx="350">
                  <c:v>196.27670911823216</c:v>
                </c:pt>
                <c:pt idx="351">
                  <c:v>196.83590202170291</c:v>
                </c:pt>
                <c:pt idx="352">
                  <c:v>197.39509492517365</c:v>
                </c:pt>
                <c:pt idx="353">
                  <c:v>197.9542878286444</c:v>
                </c:pt>
                <c:pt idx="354">
                  <c:v>198.51348073211514</c:v>
                </c:pt>
                <c:pt idx="355">
                  <c:v>199.07267363558589</c:v>
                </c:pt>
                <c:pt idx="356">
                  <c:v>199.63186653905663</c:v>
                </c:pt>
                <c:pt idx="357">
                  <c:v>200.1910594425274</c:v>
                </c:pt>
                <c:pt idx="358">
                  <c:v>200.75025234599815</c:v>
                </c:pt>
                <c:pt idx="359">
                  <c:v>201.30944524946889</c:v>
                </c:pt>
                <c:pt idx="360">
                  <c:v>201.86863815293964</c:v>
                </c:pt>
                <c:pt idx="361">
                  <c:v>202.42783105641038</c:v>
                </c:pt>
                <c:pt idx="362">
                  <c:v>202.98702395988113</c:v>
                </c:pt>
                <c:pt idx="363">
                  <c:v>203.54621686335187</c:v>
                </c:pt>
                <c:pt idx="364">
                  <c:v>204.10540976682262</c:v>
                </c:pt>
                <c:pt idx="365">
                  <c:v>204.66460267029336</c:v>
                </c:pt>
                <c:pt idx="366">
                  <c:v>205.22379557376411</c:v>
                </c:pt>
                <c:pt idx="367">
                  <c:v>205.78298847723485</c:v>
                </c:pt>
                <c:pt idx="368">
                  <c:v>206.3421813807056</c:v>
                </c:pt>
                <c:pt idx="369">
                  <c:v>206.90137428417634</c:v>
                </c:pt>
                <c:pt idx="370">
                  <c:v>207.46056718764711</c:v>
                </c:pt>
                <c:pt idx="371">
                  <c:v>208.01976009111786</c:v>
                </c:pt>
                <c:pt idx="372">
                  <c:v>208.5789529945886</c:v>
                </c:pt>
                <c:pt idx="373">
                  <c:v>209.13814589805935</c:v>
                </c:pt>
                <c:pt idx="374">
                  <c:v>209.69733880153009</c:v>
                </c:pt>
                <c:pt idx="375">
                  <c:v>210.25653170500084</c:v>
                </c:pt>
                <c:pt idx="376">
                  <c:v>210.81572460847158</c:v>
                </c:pt>
                <c:pt idx="377">
                  <c:v>211.37491751194233</c:v>
                </c:pt>
                <c:pt idx="378">
                  <c:v>211.93411041541307</c:v>
                </c:pt>
                <c:pt idx="379">
                  <c:v>212.49330331888382</c:v>
                </c:pt>
                <c:pt idx="380">
                  <c:v>213.05249622235456</c:v>
                </c:pt>
                <c:pt idx="381">
                  <c:v>213.61168912582531</c:v>
                </c:pt>
                <c:pt idx="382">
                  <c:v>214.17088202929605</c:v>
                </c:pt>
                <c:pt idx="383">
                  <c:v>214.7300749327668</c:v>
                </c:pt>
                <c:pt idx="384">
                  <c:v>215.28926783623757</c:v>
                </c:pt>
                <c:pt idx="385">
                  <c:v>215.84846073970832</c:v>
                </c:pt>
                <c:pt idx="386">
                  <c:v>216.40765364317906</c:v>
                </c:pt>
                <c:pt idx="387">
                  <c:v>216.9668465466498</c:v>
                </c:pt>
                <c:pt idx="388">
                  <c:v>217.52603945012055</c:v>
                </c:pt>
                <c:pt idx="389">
                  <c:v>218.08523235359129</c:v>
                </c:pt>
                <c:pt idx="390">
                  <c:v>218.64442525706204</c:v>
                </c:pt>
                <c:pt idx="391">
                  <c:v>219.20361816053278</c:v>
                </c:pt>
                <c:pt idx="392">
                  <c:v>219.76281106400353</c:v>
                </c:pt>
                <c:pt idx="393">
                  <c:v>220.32200396747427</c:v>
                </c:pt>
                <c:pt idx="394">
                  <c:v>220.88119687094502</c:v>
                </c:pt>
                <c:pt idx="395">
                  <c:v>221.44038977441576</c:v>
                </c:pt>
                <c:pt idx="396">
                  <c:v>221.99958267788651</c:v>
                </c:pt>
                <c:pt idx="397">
                  <c:v>222.55877558135728</c:v>
                </c:pt>
                <c:pt idx="398">
                  <c:v>223.11796848482803</c:v>
                </c:pt>
                <c:pt idx="399">
                  <c:v>223.67716138829877</c:v>
                </c:pt>
                <c:pt idx="400">
                  <c:v>224.23635429176952</c:v>
                </c:pt>
                <c:pt idx="401">
                  <c:v>224.79554719524026</c:v>
                </c:pt>
                <c:pt idx="402">
                  <c:v>225.35474009871101</c:v>
                </c:pt>
                <c:pt idx="403">
                  <c:v>225.91393300218175</c:v>
                </c:pt>
                <c:pt idx="404">
                  <c:v>226.47312590565249</c:v>
                </c:pt>
                <c:pt idx="405">
                  <c:v>227.03231880912324</c:v>
                </c:pt>
                <c:pt idx="406">
                  <c:v>227.59151171259398</c:v>
                </c:pt>
                <c:pt idx="407">
                  <c:v>228.15070461606473</c:v>
                </c:pt>
                <c:pt idx="408">
                  <c:v>228.70989751953547</c:v>
                </c:pt>
                <c:pt idx="409">
                  <c:v>229.26909042300622</c:v>
                </c:pt>
                <c:pt idx="410">
                  <c:v>229.82828332647699</c:v>
                </c:pt>
                <c:pt idx="411">
                  <c:v>230.38747622994774</c:v>
                </c:pt>
                <c:pt idx="412">
                  <c:v>230.94666913341848</c:v>
                </c:pt>
                <c:pt idx="413">
                  <c:v>231.50586203688923</c:v>
                </c:pt>
                <c:pt idx="414">
                  <c:v>232.06505494035997</c:v>
                </c:pt>
                <c:pt idx="415">
                  <c:v>232.62424784383072</c:v>
                </c:pt>
                <c:pt idx="416">
                  <c:v>233.18344074730146</c:v>
                </c:pt>
                <c:pt idx="417">
                  <c:v>233.74263365077221</c:v>
                </c:pt>
                <c:pt idx="418">
                  <c:v>234.30182655424295</c:v>
                </c:pt>
                <c:pt idx="419">
                  <c:v>234.8610194577137</c:v>
                </c:pt>
                <c:pt idx="420">
                  <c:v>235.42021236118444</c:v>
                </c:pt>
                <c:pt idx="421">
                  <c:v>235.97940526465518</c:v>
                </c:pt>
                <c:pt idx="422">
                  <c:v>236.53859816812593</c:v>
                </c:pt>
                <c:pt idx="423">
                  <c:v>237.09779107159667</c:v>
                </c:pt>
                <c:pt idx="424">
                  <c:v>237.65698397506745</c:v>
                </c:pt>
                <c:pt idx="425">
                  <c:v>238.21617687853819</c:v>
                </c:pt>
                <c:pt idx="426">
                  <c:v>238.77536978200894</c:v>
                </c:pt>
                <c:pt idx="427">
                  <c:v>239.33456268547968</c:v>
                </c:pt>
                <c:pt idx="428">
                  <c:v>239.89375558895043</c:v>
                </c:pt>
                <c:pt idx="429">
                  <c:v>240.45294849242117</c:v>
                </c:pt>
                <c:pt idx="430">
                  <c:v>241.01214139589192</c:v>
                </c:pt>
                <c:pt idx="431">
                  <c:v>241.57133429936266</c:v>
                </c:pt>
                <c:pt idx="432">
                  <c:v>242.13052720283341</c:v>
                </c:pt>
                <c:pt idx="433">
                  <c:v>242.68972010630415</c:v>
                </c:pt>
                <c:pt idx="434">
                  <c:v>243.2489130097749</c:v>
                </c:pt>
                <c:pt idx="435">
                  <c:v>243.80810591324564</c:v>
                </c:pt>
                <c:pt idx="436">
                  <c:v>244.36729881671639</c:v>
                </c:pt>
                <c:pt idx="437">
                  <c:v>244.92649172018716</c:v>
                </c:pt>
                <c:pt idx="438">
                  <c:v>245.4856846236579</c:v>
                </c:pt>
                <c:pt idx="439">
                  <c:v>246.04487752712865</c:v>
                </c:pt>
                <c:pt idx="440">
                  <c:v>246.60407043059939</c:v>
                </c:pt>
                <c:pt idx="441">
                  <c:v>247.16326333407014</c:v>
                </c:pt>
                <c:pt idx="442">
                  <c:v>247.72245623754088</c:v>
                </c:pt>
                <c:pt idx="443">
                  <c:v>248.28164914101163</c:v>
                </c:pt>
                <c:pt idx="444">
                  <c:v>248.84084204448237</c:v>
                </c:pt>
                <c:pt idx="445">
                  <c:v>249.40003494795312</c:v>
                </c:pt>
                <c:pt idx="446">
                  <c:v>249.95922785142386</c:v>
                </c:pt>
                <c:pt idx="447">
                  <c:v>250.51842075489461</c:v>
                </c:pt>
                <c:pt idx="448">
                  <c:v>251.07761365836535</c:v>
                </c:pt>
                <c:pt idx="449">
                  <c:v>251.6368065618361</c:v>
                </c:pt>
                <c:pt idx="450">
                  <c:v>252.19599946530684</c:v>
                </c:pt>
                <c:pt idx="451">
                  <c:v>252.75519236877761</c:v>
                </c:pt>
                <c:pt idx="452">
                  <c:v>253.31438527224836</c:v>
                </c:pt>
                <c:pt idx="453">
                  <c:v>253.8735781757191</c:v>
                </c:pt>
                <c:pt idx="454">
                  <c:v>254.43277107918985</c:v>
                </c:pt>
                <c:pt idx="455">
                  <c:v>254.99196398266059</c:v>
                </c:pt>
                <c:pt idx="456">
                  <c:v>255.55115688613134</c:v>
                </c:pt>
                <c:pt idx="457">
                  <c:v>256.11034978960208</c:v>
                </c:pt>
                <c:pt idx="458">
                  <c:v>256.66954269307286</c:v>
                </c:pt>
                <c:pt idx="459">
                  <c:v>257.22873559654357</c:v>
                </c:pt>
                <c:pt idx="460">
                  <c:v>257.78792850001435</c:v>
                </c:pt>
                <c:pt idx="461">
                  <c:v>258.34712140348506</c:v>
                </c:pt>
                <c:pt idx="462">
                  <c:v>258.90631430695584</c:v>
                </c:pt>
                <c:pt idx="463">
                  <c:v>259.46550721042655</c:v>
                </c:pt>
                <c:pt idx="464">
                  <c:v>260.02470011389732</c:v>
                </c:pt>
                <c:pt idx="465">
                  <c:v>260.58389301736804</c:v>
                </c:pt>
                <c:pt idx="466">
                  <c:v>261.14308592083881</c:v>
                </c:pt>
                <c:pt idx="467">
                  <c:v>261.70227882430953</c:v>
                </c:pt>
                <c:pt idx="468">
                  <c:v>262.2614717277803</c:v>
                </c:pt>
                <c:pt idx="469">
                  <c:v>262.82066463125102</c:v>
                </c:pt>
                <c:pt idx="470">
                  <c:v>263.37985753472179</c:v>
                </c:pt>
                <c:pt idx="471">
                  <c:v>263.93905043819257</c:v>
                </c:pt>
                <c:pt idx="472">
                  <c:v>264.49824334166328</c:v>
                </c:pt>
                <c:pt idx="473">
                  <c:v>265.05743624513406</c:v>
                </c:pt>
                <c:pt idx="474">
                  <c:v>265.61662914860477</c:v>
                </c:pt>
                <c:pt idx="475">
                  <c:v>266.17582205207555</c:v>
                </c:pt>
                <c:pt idx="476">
                  <c:v>266.73501495554626</c:v>
                </c:pt>
                <c:pt idx="477">
                  <c:v>267.29420785901704</c:v>
                </c:pt>
                <c:pt idx="478">
                  <c:v>267.85340076248775</c:v>
                </c:pt>
                <c:pt idx="479">
                  <c:v>268.41259366595852</c:v>
                </c:pt>
                <c:pt idx="480">
                  <c:v>268.97178656942924</c:v>
                </c:pt>
                <c:pt idx="481">
                  <c:v>269.53097947290001</c:v>
                </c:pt>
                <c:pt idx="482">
                  <c:v>270.09017237637073</c:v>
                </c:pt>
                <c:pt idx="483">
                  <c:v>270.6493652798415</c:v>
                </c:pt>
                <c:pt idx="484">
                  <c:v>271.20855818331222</c:v>
                </c:pt>
                <c:pt idx="485">
                  <c:v>271.76775108678299</c:v>
                </c:pt>
                <c:pt idx="486">
                  <c:v>272.32694399025377</c:v>
                </c:pt>
                <c:pt idx="487">
                  <c:v>272.88613689372448</c:v>
                </c:pt>
                <c:pt idx="488">
                  <c:v>273.44532979719526</c:v>
                </c:pt>
                <c:pt idx="489">
                  <c:v>274.00452270066597</c:v>
                </c:pt>
                <c:pt idx="490">
                  <c:v>274.56371560413675</c:v>
                </c:pt>
                <c:pt idx="491">
                  <c:v>275.12290850760746</c:v>
                </c:pt>
                <c:pt idx="492">
                  <c:v>275.68210141107824</c:v>
                </c:pt>
                <c:pt idx="493">
                  <c:v>276.24129431454895</c:v>
                </c:pt>
                <c:pt idx="494">
                  <c:v>276.80048721801973</c:v>
                </c:pt>
                <c:pt idx="495">
                  <c:v>277.35968012149044</c:v>
                </c:pt>
                <c:pt idx="496">
                  <c:v>277.91887302496121</c:v>
                </c:pt>
                <c:pt idx="497">
                  <c:v>278.47806592843193</c:v>
                </c:pt>
                <c:pt idx="498">
                  <c:v>279.0372588319027</c:v>
                </c:pt>
                <c:pt idx="499">
                  <c:v>279.59645173537348</c:v>
                </c:pt>
                <c:pt idx="500">
                  <c:v>280.15564463884419</c:v>
                </c:pt>
                <c:pt idx="501">
                  <c:v>280.71483754231497</c:v>
                </c:pt>
                <c:pt idx="502">
                  <c:v>281.27403044578568</c:v>
                </c:pt>
                <c:pt idx="503">
                  <c:v>281.83322334925646</c:v>
                </c:pt>
                <c:pt idx="504">
                  <c:v>282.39241625272717</c:v>
                </c:pt>
                <c:pt idx="505">
                  <c:v>282.95160915619795</c:v>
                </c:pt>
                <c:pt idx="506">
                  <c:v>283.51080205966866</c:v>
                </c:pt>
                <c:pt idx="507">
                  <c:v>284.06999496313944</c:v>
                </c:pt>
                <c:pt idx="508">
                  <c:v>284.62918786661015</c:v>
                </c:pt>
                <c:pt idx="509">
                  <c:v>285.18838077008093</c:v>
                </c:pt>
                <c:pt idx="510">
                  <c:v>285.74757367355164</c:v>
                </c:pt>
                <c:pt idx="511">
                  <c:v>286.30676657702242</c:v>
                </c:pt>
                <c:pt idx="512">
                  <c:v>286.86595948049319</c:v>
                </c:pt>
                <c:pt idx="513">
                  <c:v>287.4251523839639</c:v>
                </c:pt>
                <c:pt idx="514">
                  <c:v>287.98434528743468</c:v>
                </c:pt>
                <c:pt idx="515">
                  <c:v>288.54353819090539</c:v>
                </c:pt>
                <c:pt idx="516">
                  <c:v>289.10273109437617</c:v>
                </c:pt>
                <c:pt idx="517">
                  <c:v>289.66192399784688</c:v>
                </c:pt>
                <c:pt idx="518">
                  <c:v>290.22111690131766</c:v>
                </c:pt>
                <c:pt idx="519">
                  <c:v>290.78030980478837</c:v>
                </c:pt>
                <c:pt idx="520">
                  <c:v>291.33950270825915</c:v>
                </c:pt>
                <c:pt idx="521">
                  <c:v>291.89869561172986</c:v>
                </c:pt>
                <c:pt idx="522">
                  <c:v>292.45788851520064</c:v>
                </c:pt>
                <c:pt idx="523">
                  <c:v>293.01708141867135</c:v>
                </c:pt>
                <c:pt idx="524">
                  <c:v>293.57627432214213</c:v>
                </c:pt>
                <c:pt idx="525">
                  <c:v>294.1354672256129</c:v>
                </c:pt>
                <c:pt idx="526">
                  <c:v>294.69466012908362</c:v>
                </c:pt>
                <c:pt idx="527">
                  <c:v>295.25385303255439</c:v>
                </c:pt>
                <c:pt idx="528">
                  <c:v>295.81304593602511</c:v>
                </c:pt>
                <c:pt idx="529">
                  <c:v>296.37223883949588</c:v>
                </c:pt>
                <c:pt idx="530">
                  <c:v>296.93143174296659</c:v>
                </c:pt>
                <c:pt idx="531">
                  <c:v>297.49062464643737</c:v>
                </c:pt>
                <c:pt idx="532">
                  <c:v>298.04981754990808</c:v>
                </c:pt>
                <c:pt idx="533">
                  <c:v>298.60901045337886</c:v>
                </c:pt>
                <c:pt idx="534">
                  <c:v>299.16820335684957</c:v>
                </c:pt>
                <c:pt idx="535">
                  <c:v>299.72739626032035</c:v>
                </c:pt>
                <c:pt idx="536">
                  <c:v>300.28658916379106</c:v>
                </c:pt>
                <c:pt idx="537">
                  <c:v>300.84578206726184</c:v>
                </c:pt>
                <c:pt idx="538">
                  <c:v>301.40497497073261</c:v>
                </c:pt>
                <c:pt idx="539">
                  <c:v>301.96416787420333</c:v>
                </c:pt>
                <c:pt idx="540">
                  <c:v>302.5233607776741</c:v>
                </c:pt>
                <c:pt idx="541">
                  <c:v>303.08255368114482</c:v>
                </c:pt>
                <c:pt idx="542">
                  <c:v>303.64174658461559</c:v>
                </c:pt>
                <c:pt idx="543">
                  <c:v>304.20093948808631</c:v>
                </c:pt>
                <c:pt idx="544">
                  <c:v>304.76013239155708</c:v>
                </c:pt>
                <c:pt idx="545">
                  <c:v>305.3193252950278</c:v>
                </c:pt>
                <c:pt idx="546">
                  <c:v>305.87851819849857</c:v>
                </c:pt>
                <c:pt idx="547">
                  <c:v>306.43771110196928</c:v>
                </c:pt>
                <c:pt idx="548">
                  <c:v>306.99690400544006</c:v>
                </c:pt>
                <c:pt idx="549">
                  <c:v>307.55609690891077</c:v>
                </c:pt>
                <c:pt idx="550">
                  <c:v>308.11528981238155</c:v>
                </c:pt>
                <c:pt idx="551">
                  <c:v>308.67448271585226</c:v>
                </c:pt>
                <c:pt idx="552">
                  <c:v>309.23367561932304</c:v>
                </c:pt>
                <c:pt idx="553">
                  <c:v>309.79286852279381</c:v>
                </c:pt>
                <c:pt idx="554">
                  <c:v>310.35206142626453</c:v>
                </c:pt>
                <c:pt idx="555">
                  <c:v>310.9112543297353</c:v>
                </c:pt>
                <c:pt idx="556">
                  <c:v>311.47044723320602</c:v>
                </c:pt>
                <c:pt idx="557">
                  <c:v>312.02964013667679</c:v>
                </c:pt>
                <c:pt idx="558">
                  <c:v>312.58883304014751</c:v>
                </c:pt>
                <c:pt idx="559">
                  <c:v>313.14802594361828</c:v>
                </c:pt>
                <c:pt idx="560">
                  <c:v>313.707218847089</c:v>
                </c:pt>
                <c:pt idx="561">
                  <c:v>314.26641175055977</c:v>
                </c:pt>
                <c:pt idx="562">
                  <c:v>314.82560465403049</c:v>
                </c:pt>
                <c:pt idx="563">
                  <c:v>315.38479755750126</c:v>
                </c:pt>
                <c:pt idx="564">
                  <c:v>315.94399046097197</c:v>
                </c:pt>
                <c:pt idx="565">
                  <c:v>316.50318336444275</c:v>
                </c:pt>
                <c:pt idx="566">
                  <c:v>317.06237626791352</c:v>
                </c:pt>
                <c:pt idx="567">
                  <c:v>317.62156917138424</c:v>
                </c:pt>
                <c:pt idx="568">
                  <c:v>318.18076207485501</c:v>
                </c:pt>
                <c:pt idx="569">
                  <c:v>318.73995497832573</c:v>
                </c:pt>
                <c:pt idx="570">
                  <c:v>319.2991478817965</c:v>
                </c:pt>
                <c:pt idx="571">
                  <c:v>319.85834078526722</c:v>
                </c:pt>
                <c:pt idx="572">
                  <c:v>320.41753368873799</c:v>
                </c:pt>
                <c:pt idx="573">
                  <c:v>320.97672659220871</c:v>
                </c:pt>
                <c:pt idx="574">
                  <c:v>321.53591949567948</c:v>
                </c:pt>
                <c:pt idx="575">
                  <c:v>322.0951123991502</c:v>
                </c:pt>
                <c:pt idx="576">
                  <c:v>322.65430530262097</c:v>
                </c:pt>
                <c:pt idx="577">
                  <c:v>323.21349820609169</c:v>
                </c:pt>
                <c:pt idx="578">
                  <c:v>323.77269110956246</c:v>
                </c:pt>
                <c:pt idx="579">
                  <c:v>324.33188401303323</c:v>
                </c:pt>
                <c:pt idx="580">
                  <c:v>324.89107691650395</c:v>
                </c:pt>
                <c:pt idx="581">
                  <c:v>325.45026981997472</c:v>
                </c:pt>
                <c:pt idx="582">
                  <c:v>326.00946272344544</c:v>
                </c:pt>
                <c:pt idx="583">
                  <c:v>326.56865562691621</c:v>
                </c:pt>
                <c:pt idx="584">
                  <c:v>327.12784853038693</c:v>
                </c:pt>
                <c:pt idx="585">
                  <c:v>327.6870414338577</c:v>
                </c:pt>
                <c:pt idx="586">
                  <c:v>328.24623433732842</c:v>
                </c:pt>
                <c:pt idx="587">
                  <c:v>328.80542724079919</c:v>
                </c:pt>
                <c:pt idx="588">
                  <c:v>329.36462014426991</c:v>
                </c:pt>
                <c:pt idx="589">
                  <c:v>329.92381304774068</c:v>
                </c:pt>
                <c:pt idx="590">
                  <c:v>330.4830059512114</c:v>
                </c:pt>
                <c:pt idx="591">
                  <c:v>331.04219885468217</c:v>
                </c:pt>
                <c:pt idx="592">
                  <c:v>331.60139175815294</c:v>
                </c:pt>
                <c:pt idx="593">
                  <c:v>332.16058466162366</c:v>
                </c:pt>
                <c:pt idx="594">
                  <c:v>332.71977756509443</c:v>
                </c:pt>
                <c:pt idx="595">
                  <c:v>333.27897046856515</c:v>
                </c:pt>
                <c:pt idx="596">
                  <c:v>333.83816337203592</c:v>
                </c:pt>
                <c:pt idx="597">
                  <c:v>334.39735627550664</c:v>
                </c:pt>
                <c:pt idx="598">
                  <c:v>334.95654917897741</c:v>
                </c:pt>
                <c:pt idx="599">
                  <c:v>335.51574208244813</c:v>
                </c:pt>
                <c:pt idx="600">
                  <c:v>336.0749349859189</c:v>
                </c:pt>
                <c:pt idx="601">
                  <c:v>336.63412788938962</c:v>
                </c:pt>
                <c:pt idx="602">
                  <c:v>337.19332079286039</c:v>
                </c:pt>
                <c:pt idx="603">
                  <c:v>337.75251369633111</c:v>
                </c:pt>
                <c:pt idx="604">
                  <c:v>338.31170659980188</c:v>
                </c:pt>
                <c:pt idx="605">
                  <c:v>338.8708995032726</c:v>
                </c:pt>
                <c:pt idx="606">
                  <c:v>339.43009240674337</c:v>
                </c:pt>
                <c:pt idx="607">
                  <c:v>339.98928531021414</c:v>
                </c:pt>
                <c:pt idx="608">
                  <c:v>340.54847821368486</c:v>
                </c:pt>
                <c:pt idx="609">
                  <c:v>341.10767111715563</c:v>
                </c:pt>
                <c:pt idx="610">
                  <c:v>341.66686402062635</c:v>
                </c:pt>
                <c:pt idx="611">
                  <c:v>342.22605692409712</c:v>
                </c:pt>
                <c:pt idx="612">
                  <c:v>342.78524982756784</c:v>
                </c:pt>
                <c:pt idx="613">
                  <c:v>343.34444273103861</c:v>
                </c:pt>
                <c:pt idx="614">
                  <c:v>343.90363563450933</c:v>
                </c:pt>
                <c:pt idx="615">
                  <c:v>344.4628285379801</c:v>
                </c:pt>
                <c:pt idx="616">
                  <c:v>345.02202144145082</c:v>
                </c:pt>
                <c:pt idx="617">
                  <c:v>345.58121434492159</c:v>
                </c:pt>
                <c:pt idx="618">
                  <c:v>346.14040724839231</c:v>
                </c:pt>
                <c:pt idx="619">
                  <c:v>346.69960015186308</c:v>
                </c:pt>
                <c:pt idx="620">
                  <c:v>347.25879305533385</c:v>
                </c:pt>
                <c:pt idx="621">
                  <c:v>347.81798595880457</c:v>
                </c:pt>
                <c:pt idx="622">
                  <c:v>348.37717886227534</c:v>
                </c:pt>
                <c:pt idx="623">
                  <c:v>348.93637176574606</c:v>
                </c:pt>
                <c:pt idx="624">
                  <c:v>349.49556466921683</c:v>
                </c:pt>
                <c:pt idx="625">
                  <c:v>350.05475757268755</c:v>
                </c:pt>
                <c:pt idx="626">
                  <c:v>350.61395047615832</c:v>
                </c:pt>
                <c:pt idx="627">
                  <c:v>351.17314337962904</c:v>
                </c:pt>
                <c:pt idx="628">
                  <c:v>351.73233628309981</c:v>
                </c:pt>
                <c:pt idx="629">
                  <c:v>352.29152918657053</c:v>
                </c:pt>
                <c:pt idx="630">
                  <c:v>352.8507220900413</c:v>
                </c:pt>
                <c:pt idx="631">
                  <c:v>353.40991499351202</c:v>
                </c:pt>
                <c:pt idx="632">
                  <c:v>353.96910789698279</c:v>
                </c:pt>
                <c:pt idx="633">
                  <c:v>354.52830080045356</c:v>
                </c:pt>
                <c:pt idx="634">
                  <c:v>355.08749370392428</c:v>
                </c:pt>
                <c:pt idx="635">
                  <c:v>355.64668660739505</c:v>
                </c:pt>
                <c:pt idx="636">
                  <c:v>356.20587951086577</c:v>
                </c:pt>
                <c:pt idx="637">
                  <c:v>356.76507241433654</c:v>
                </c:pt>
                <c:pt idx="638">
                  <c:v>357.32426531780726</c:v>
                </c:pt>
                <c:pt idx="639">
                  <c:v>357.88345822127803</c:v>
                </c:pt>
                <c:pt idx="640">
                  <c:v>358.44265112474875</c:v>
                </c:pt>
                <c:pt idx="641">
                  <c:v>359.00184402821952</c:v>
                </c:pt>
                <c:pt idx="642">
                  <c:v>359.56103693169024</c:v>
                </c:pt>
                <c:pt idx="643">
                  <c:v>360.12022983516101</c:v>
                </c:pt>
                <c:pt idx="644">
                  <c:v>360.67942273863173</c:v>
                </c:pt>
                <c:pt idx="645">
                  <c:v>361.2386156421025</c:v>
                </c:pt>
                <c:pt idx="646">
                  <c:v>361.79780854557328</c:v>
                </c:pt>
                <c:pt idx="647">
                  <c:v>362.35700144904399</c:v>
                </c:pt>
                <c:pt idx="648">
                  <c:v>362.91619435251476</c:v>
                </c:pt>
                <c:pt idx="649">
                  <c:v>363.47538725598548</c:v>
                </c:pt>
                <c:pt idx="650">
                  <c:v>364.03458015945625</c:v>
                </c:pt>
                <c:pt idx="651">
                  <c:v>364.59377306292697</c:v>
                </c:pt>
                <c:pt idx="652">
                  <c:v>365.15296596639774</c:v>
                </c:pt>
                <c:pt idx="653">
                  <c:v>365.71215886986846</c:v>
                </c:pt>
                <c:pt idx="654">
                  <c:v>366.27135177333923</c:v>
                </c:pt>
                <c:pt idx="655">
                  <c:v>366.83054467680995</c:v>
                </c:pt>
                <c:pt idx="656">
                  <c:v>367.38973758028072</c:v>
                </c:pt>
                <c:pt idx="657">
                  <c:v>367.94893048375144</c:v>
                </c:pt>
                <c:pt idx="658">
                  <c:v>368.50812338722221</c:v>
                </c:pt>
                <c:pt idx="659">
                  <c:v>369.06731629069293</c:v>
                </c:pt>
                <c:pt idx="660">
                  <c:v>369.6265091941637</c:v>
                </c:pt>
                <c:pt idx="661">
                  <c:v>370.18570209763448</c:v>
                </c:pt>
                <c:pt idx="662">
                  <c:v>370.74489500110519</c:v>
                </c:pt>
                <c:pt idx="663">
                  <c:v>371.30408790457597</c:v>
                </c:pt>
                <c:pt idx="664">
                  <c:v>371.86328080804668</c:v>
                </c:pt>
                <c:pt idx="665">
                  <c:v>372.42247371151745</c:v>
                </c:pt>
                <c:pt idx="666">
                  <c:v>372.98166661498817</c:v>
                </c:pt>
                <c:pt idx="667">
                  <c:v>373.54085951845894</c:v>
                </c:pt>
                <c:pt idx="668">
                  <c:v>374.10005242192966</c:v>
                </c:pt>
                <c:pt idx="669">
                  <c:v>374.65924532540043</c:v>
                </c:pt>
                <c:pt idx="670">
                  <c:v>375.21843822887115</c:v>
                </c:pt>
                <c:pt idx="671">
                  <c:v>375.77763113234192</c:v>
                </c:pt>
                <c:pt idx="672">
                  <c:v>376.33682403581264</c:v>
                </c:pt>
                <c:pt idx="673">
                  <c:v>376.89601693928341</c:v>
                </c:pt>
                <c:pt idx="674">
                  <c:v>377.45520984275419</c:v>
                </c:pt>
                <c:pt idx="675">
                  <c:v>378.0144027462249</c:v>
                </c:pt>
                <c:pt idx="676">
                  <c:v>378.57359564969568</c:v>
                </c:pt>
                <c:pt idx="677">
                  <c:v>379.13278855316639</c:v>
                </c:pt>
                <c:pt idx="678">
                  <c:v>379.69198145663717</c:v>
                </c:pt>
                <c:pt idx="679">
                  <c:v>380.25117436010788</c:v>
                </c:pt>
                <c:pt idx="680">
                  <c:v>380.81036726357866</c:v>
                </c:pt>
                <c:pt idx="681">
                  <c:v>381.36956016704937</c:v>
                </c:pt>
                <c:pt idx="682">
                  <c:v>381.92875307052014</c:v>
                </c:pt>
                <c:pt idx="683">
                  <c:v>382.48794597399086</c:v>
                </c:pt>
                <c:pt idx="684">
                  <c:v>383.04713887746163</c:v>
                </c:pt>
                <c:pt idx="685">
                  <c:v>383.60633178093235</c:v>
                </c:pt>
                <c:pt idx="686">
                  <c:v>384.16552468440312</c:v>
                </c:pt>
                <c:pt idx="687">
                  <c:v>384.7247175878739</c:v>
                </c:pt>
                <c:pt idx="688">
                  <c:v>385.28391049134461</c:v>
                </c:pt>
                <c:pt idx="689">
                  <c:v>385.84310339481539</c:v>
                </c:pt>
                <c:pt idx="690">
                  <c:v>386.4022962982861</c:v>
                </c:pt>
                <c:pt idx="691">
                  <c:v>386.96148920175688</c:v>
                </c:pt>
                <c:pt idx="692">
                  <c:v>387.52068210522759</c:v>
                </c:pt>
                <c:pt idx="693">
                  <c:v>388.07987500869837</c:v>
                </c:pt>
                <c:pt idx="694">
                  <c:v>388.63906791216908</c:v>
                </c:pt>
                <c:pt idx="695">
                  <c:v>389.19826081563986</c:v>
                </c:pt>
                <c:pt idx="696">
                  <c:v>389.75745371911057</c:v>
                </c:pt>
                <c:pt idx="697">
                  <c:v>390.31664662258135</c:v>
                </c:pt>
                <c:pt idx="698">
                  <c:v>390.87583952605206</c:v>
                </c:pt>
                <c:pt idx="699">
                  <c:v>391.43503242952283</c:v>
                </c:pt>
                <c:pt idx="700">
                  <c:v>391.99422533299361</c:v>
                </c:pt>
                <c:pt idx="701">
                  <c:v>392.55341823646432</c:v>
                </c:pt>
                <c:pt idx="702">
                  <c:v>393.1126111399351</c:v>
                </c:pt>
                <c:pt idx="703">
                  <c:v>393.67180404340581</c:v>
                </c:pt>
                <c:pt idx="704">
                  <c:v>394.23099694687659</c:v>
                </c:pt>
                <c:pt idx="705">
                  <c:v>394.7901898503473</c:v>
                </c:pt>
                <c:pt idx="706">
                  <c:v>395.34938275381808</c:v>
                </c:pt>
                <c:pt idx="707">
                  <c:v>395.90857565728879</c:v>
                </c:pt>
                <c:pt idx="708">
                  <c:v>396.46776856075957</c:v>
                </c:pt>
                <c:pt idx="709">
                  <c:v>397.02696146423028</c:v>
                </c:pt>
                <c:pt idx="710">
                  <c:v>397.58615436770106</c:v>
                </c:pt>
                <c:pt idx="711">
                  <c:v>398.14534727117177</c:v>
                </c:pt>
                <c:pt idx="712">
                  <c:v>398.70454017464255</c:v>
                </c:pt>
                <c:pt idx="713">
                  <c:v>399.26373307811326</c:v>
                </c:pt>
                <c:pt idx="714">
                  <c:v>399.82292598158404</c:v>
                </c:pt>
                <c:pt idx="715">
                  <c:v>400.38211888505481</c:v>
                </c:pt>
                <c:pt idx="716">
                  <c:v>400.94131178852552</c:v>
                </c:pt>
                <c:pt idx="717">
                  <c:v>401.5005046919963</c:v>
                </c:pt>
                <c:pt idx="718">
                  <c:v>402.05969759546701</c:v>
                </c:pt>
                <c:pt idx="719">
                  <c:v>402.61889049893779</c:v>
                </c:pt>
                <c:pt idx="720">
                  <c:v>403.1780834024085</c:v>
                </c:pt>
                <c:pt idx="721">
                  <c:v>403.73727630587928</c:v>
                </c:pt>
                <c:pt idx="722">
                  <c:v>404.29646920934999</c:v>
                </c:pt>
                <c:pt idx="723">
                  <c:v>404.85566211282077</c:v>
                </c:pt>
                <c:pt idx="724">
                  <c:v>405.41485501629148</c:v>
                </c:pt>
                <c:pt idx="725">
                  <c:v>405.97404791976226</c:v>
                </c:pt>
                <c:pt idx="726">
                  <c:v>406.53324082323297</c:v>
                </c:pt>
                <c:pt idx="727">
                  <c:v>407.09243372670375</c:v>
                </c:pt>
                <c:pt idx="728">
                  <c:v>407.65162663017452</c:v>
                </c:pt>
                <c:pt idx="729">
                  <c:v>408.21081953364524</c:v>
                </c:pt>
                <c:pt idx="730">
                  <c:v>408.77001243711601</c:v>
                </c:pt>
                <c:pt idx="731">
                  <c:v>409.32920534058673</c:v>
                </c:pt>
                <c:pt idx="732">
                  <c:v>409.8883982440575</c:v>
                </c:pt>
                <c:pt idx="733">
                  <c:v>410.44759114752821</c:v>
                </c:pt>
                <c:pt idx="734">
                  <c:v>411.00678405099899</c:v>
                </c:pt>
                <c:pt idx="735">
                  <c:v>411.5659769544697</c:v>
                </c:pt>
                <c:pt idx="736">
                  <c:v>412.12516985794048</c:v>
                </c:pt>
                <c:pt idx="737">
                  <c:v>412.68436276141119</c:v>
                </c:pt>
                <c:pt idx="738">
                  <c:v>413.24355566488197</c:v>
                </c:pt>
                <c:pt idx="739">
                  <c:v>413.80274856835268</c:v>
                </c:pt>
                <c:pt idx="740">
                  <c:v>414.36194147182346</c:v>
                </c:pt>
                <c:pt idx="741">
                  <c:v>414.92113437529423</c:v>
                </c:pt>
                <c:pt idx="742">
                  <c:v>415.48032727876495</c:v>
                </c:pt>
                <c:pt idx="743">
                  <c:v>416.03952018223572</c:v>
                </c:pt>
                <c:pt idx="744">
                  <c:v>416.59871308570644</c:v>
                </c:pt>
                <c:pt idx="745">
                  <c:v>417.15790598917721</c:v>
                </c:pt>
                <c:pt idx="746">
                  <c:v>417.71709889264793</c:v>
                </c:pt>
                <c:pt idx="747">
                  <c:v>418.2762917961187</c:v>
                </c:pt>
                <c:pt idx="748">
                  <c:v>418.83548469958941</c:v>
                </c:pt>
                <c:pt idx="749">
                  <c:v>419.39467760306019</c:v>
                </c:pt>
                <c:pt idx="750">
                  <c:v>419.9538705065309</c:v>
                </c:pt>
                <c:pt idx="751">
                  <c:v>420.51306341000168</c:v>
                </c:pt>
                <c:pt idx="752">
                  <c:v>421.07225631347239</c:v>
                </c:pt>
                <c:pt idx="753">
                  <c:v>421.63144921694317</c:v>
                </c:pt>
                <c:pt idx="754">
                  <c:v>422.19064212041394</c:v>
                </c:pt>
                <c:pt idx="755">
                  <c:v>422.74983502388466</c:v>
                </c:pt>
                <c:pt idx="756">
                  <c:v>423.30902792735543</c:v>
                </c:pt>
                <c:pt idx="757">
                  <c:v>423.86822083082615</c:v>
                </c:pt>
                <c:pt idx="758">
                  <c:v>424.42741373429692</c:v>
                </c:pt>
                <c:pt idx="759">
                  <c:v>424.98660663776764</c:v>
                </c:pt>
                <c:pt idx="760">
                  <c:v>425.54579954123841</c:v>
                </c:pt>
                <c:pt idx="761">
                  <c:v>426.10499244470913</c:v>
                </c:pt>
                <c:pt idx="762">
                  <c:v>426.6641853481799</c:v>
                </c:pt>
                <c:pt idx="763">
                  <c:v>427.22337825165062</c:v>
                </c:pt>
                <c:pt idx="764">
                  <c:v>427.78257115512139</c:v>
                </c:pt>
                <c:pt idx="765">
                  <c:v>428.3417640585921</c:v>
                </c:pt>
                <c:pt idx="766">
                  <c:v>428.90095696206288</c:v>
                </c:pt>
                <c:pt idx="767">
                  <c:v>429.46014986553359</c:v>
                </c:pt>
                <c:pt idx="768">
                  <c:v>430.01934276900437</c:v>
                </c:pt>
                <c:pt idx="769">
                  <c:v>430.57853567247514</c:v>
                </c:pt>
                <c:pt idx="770">
                  <c:v>431.13772857594586</c:v>
                </c:pt>
                <c:pt idx="771">
                  <c:v>431.69692147941663</c:v>
                </c:pt>
                <c:pt idx="772">
                  <c:v>432.25611438288735</c:v>
                </c:pt>
                <c:pt idx="773">
                  <c:v>432.81530728635812</c:v>
                </c:pt>
                <c:pt idx="774">
                  <c:v>433.37450018982884</c:v>
                </c:pt>
                <c:pt idx="775">
                  <c:v>433.93369309329961</c:v>
                </c:pt>
                <c:pt idx="776">
                  <c:v>434.49288599677033</c:v>
                </c:pt>
                <c:pt idx="777">
                  <c:v>435.0520789002411</c:v>
                </c:pt>
                <c:pt idx="778">
                  <c:v>435.61127180371182</c:v>
                </c:pt>
                <c:pt idx="779">
                  <c:v>436.17046470718259</c:v>
                </c:pt>
                <c:pt idx="780">
                  <c:v>436.72965761065331</c:v>
                </c:pt>
                <c:pt idx="781">
                  <c:v>437.28885051412408</c:v>
                </c:pt>
                <c:pt idx="782">
                  <c:v>437.84804341759485</c:v>
                </c:pt>
                <c:pt idx="783">
                  <c:v>438.40723632106557</c:v>
                </c:pt>
                <c:pt idx="784">
                  <c:v>438.96642922453634</c:v>
                </c:pt>
                <c:pt idx="785">
                  <c:v>439.52562212800706</c:v>
                </c:pt>
                <c:pt idx="786">
                  <c:v>440.08481503147783</c:v>
                </c:pt>
                <c:pt idx="787">
                  <c:v>440.64400793494855</c:v>
                </c:pt>
                <c:pt idx="788">
                  <c:v>441.20320083841932</c:v>
                </c:pt>
                <c:pt idx="789">
                  <c:v>441.76239374189004</c:v>
                </c:pt>
                <c:pt idx="790">
                  <c:v>442.32158664536081</c:v>
                </c:pt>
                <c:pt idx="791">
                  <c:v>442.88077954883153</c:v>
                </c:pt>
                <c:pt idx="792">
                  <c:v>443.4399724523023</c:v>
                </c:pt>
                <c:pt idx="793">
                  <c:v>443.99916535577302</c:v>
                </c:pt>
                <c:pt idx="794">
                  <c:v>444.55835825924379</c:v>
                </c:pt>
                <c:pt idx="795">
                  <c:v>445.11755116271456</c:v>
                </c:pt>
                <c:pt idx="796">
                  <c:v>445.67674406618528</c:v>
                </c:pt>
                <c:pt idx="797">
                  <c:v>446.23593696965605</c:v>
                </c:pt>
                <c:pt idx="798">
                  <c:v>446.79512987312677</c:v>
                </c:pt>
                <c:pt idx="799">
                  <c:v>447.35432277659754</c:v>
                </c:pt>
                <c:pt idx="800">
                  <c:v>447.91351568006826</c:v>
                </c:pt>
                <c:pt idx="801">
                  <c:v>448.47270858353903</c:v>
                </c:pt>
                <c:pt idx="802">
                  <c:v>449.03190148700975</c:v>
                </c:pt>
                <c:pt idx="803">
                  <c:v>449.59109439048052</c:v>
                </c:pt>
                <c:pt idx="804">
                  <c:v>450.15028729395124</c:v>
                </c:pt>
                <c:pt idx="805">
                  <c:v>450.70948019742201</c:v>
                </c:pt>
                <c:pt idx="806">
                  <c:v>451.26867310089273</c:v>
                </c:pt>
                <c:pt idx="807">
                  <c:v>451.8278660043635</c:v>
                </c:pt>
                <c:pt idx="808">
                  <c:v>452.38705890783427</c:v>
                </c:pt>
                <c:pt idx="809">
                  <c:v>452.94625181130499</c:v>
                </c:pt>
                <c:pt idx="810">
                  <c:v>453.50544471477576</c:v>
                </c:pt>
                <c:pt idx="811">
                  <c:v>454.06463761824648</c:v>
                </c:pt>
                <c:pt idx="812">
                  <c:v>454.62383052171725</c:v>
                </c:pt>
                <c:pt idx="813">
                  <c:v>455.18302342518797</c:v>
                </c:pt>
                <c:pt idx="814">
                  <c:v>455.74221632865874</c:v>
                </c:pt>
                <c:pt idx="815">
                  <c:v>456.30140923212946</c:v>
                </c:pt>
                <c:pt idx="816">
                  <c:v>456.86060213560023</c:v>
                </c:pt>
                <c:pt idx="817">
                  <c:v>457.41979503907095</c:v>
                </c:pt>
                <c:pt idx="818">
                  <c:v>457.97898794254172</c:v>
                </c:pt>
                <c:pt idx="819">
                  <c:v>458.53818084601244</c:v>
                </c:pt>
                <c:pt idx="820">
                  <c:v>459.09737374948321</c:v>
                </c:pt>
                <c:pt idx="821">
                  <c:v>459.65656665295398</c:v>
                </c:pt>
                <c:pt idx="822">
                  <c:v>460.2157595564247</c:v>
                </c:pt>
                <c:pt idx="823">
                  <c:v>460.77495245989547</c:v>
                </c:pt>
                <c:pt idx="824">
                  <c:v>461.33414536336619</c:v>
                </c:pt>
                <c:pt idx="825">
                  <c:v>461.89333826683696</c:v>
                </c:pt>
                <c:pt idx="826">
                  <c:v>462.45253117030768</c:v>
                </c:pt>
                <c:pt idx="827">
                  <c:v>463.01172407377845</c:v>
                </c:pt>
                <c:pt idx="828">
                  <c:v>463.57091697724917</c:v>
                </c:pt>
                <c:pt idx="829">
                  <c:v>464.13010988071994</c:v>
                </c:pt>
                <c:pt idx="830">
                  <c:v>464.68930278419066</c:v>
                </c:pt>
                <c:pt idx="831">
                  <c:v>465.24849568766143</c:v>
                </c:pt>
                <c:pt idx="832">
                  <c:v>465.80768859113215</c:v>
                </c:pt>
                <c:pt idx="833">
                  <c:v>466.36688149460292</c:v>
                </c:pt>
                <c:pt idx="834">
                  <c:v>466.92607439807364</c:v>
                </c:pt>
                <c:pt idx="835">
                  <c:v>467.48526730154441</c:v>
                </c:pt>
                <c:pt idx="836">
                  <c:v>468.04446020501518</c:v>
                </c:pt>
                <c:pt idx="837">
                  <c:v>468.6036531084859</c:v>
                </c:pt>
                <c:pt idx="838">
                  <c:v>469.16284601195667</c:v>
                </c:pt>
                <c:pt idx="839">
                  <c:v>469.72203891542739</c:v>
                </c:pt>
                <c:pt idx="840">
                  <c:v>470.28123181889816</c:v>
                </c:pt>
                <c:pt idx="841">
                  <c:v>470.84042472236888</c:v>
                </c:pt>
                <c:pt idx="842">
                  <c:v>471.39961762583965</c:v>
                </c:pt>
                <c:pt idx="843">
                  <c:v>471.95881052931037</c:v>
                </c:pt>
                <c:pt idx="844">
                  <c:v>472.51800343278114</c:v>
                </c:pt>
                <c:pt idx="845">
                  <c:v>473.07719633625186</c:v>
                </c:pt>
                <c:pt idx="846">
                  <c:v>473.63638923972263</c:v>
                </c:pt>
                <c:pt idx="847">
                  <c:v>474.19558214319335</c:v>
                </c:pt>
                <c:pt idx="848">
                  <c:v>474.75477504666412</c:v>
                </c:pt>
                <c:pt idx="849">
                  <c:v>475.3139679501349</c:v>
                </c:pt>
                <c:pt idx="850">
                  <c:v>475.87316085360561</c:v>
                </c:pt>
                <c:pt idx="851">
                  <c:v>476.43235375707638</c:v>
                </c:pt>
                <c:pt idx="852">
                  <c:v>476.9915466605471</c:v>
                </c:pt>
                <c:pt idx="853">
                  <c:v>477.55073956401787</c:v>
                </c:pt>
                <c:pt idx="854">
                  <c:v>478.10993246748859</c:v>
                </c:pt>
                <c:pt idx="855">
                  <c:v>478.66912537095936</c:v>
                </c:pt>
                <c:pt idx="856">
                  <c:v>479.22831827443008</c:v>
                </c:pt>
                <c:pt idx="857">
                  <c:v>479.78751117790085</c:v>
                </c:pt>
                <c:pt idx="858">
                  <c:v>480.34670408137157</c:v>
                </c:pt>
                <c:pt idx="859">
                  <c:v>480.90589698484234</c:v>
                </c:pt>
                <c:pt idx="860">
                  <c:v>481.46508988831306</c:v>
                </c:pt>
                <c:pt idx="861">
                  <c:v>482.02428279178383</c:v>
                </c:pt>
                <c:pt idx="862">
                  <c:v>482.58347569525461</c:v>
                </c:pt>
                <c:pt idx="863">
                  <c:v>483.14266859872532</c:v>
                </c:pt>
                <c:pt idx="864">
                  <c:v>483.7018615021961</c:v>
                </c:pt>
                <c:pt idx="865">
                  <c:v>484.26105440566681</c:v>
                </c:pt>
                <c:pt idx="866">
                  <c:v>484.82024730913759</c:v>
                </c:pt>
                <c:pt idx="867">
                  <c:v>485.3794402126083</c:v>
                </c:pt>
                <c:pt idx="868">
                  <c:v>485.93863311607907</c:v>
                </c:pt>
                <c:pt idx="869">
                  <c:v>486.49782601954979</c:v>
                </c:pt>
                <c:pt idx="870">
                  <c:v>487.05701892302056</c:v>
                </c:pt>
                <c:pt idx="871">
                  <c:v>487.61621182649128</c:v>
                </c:pt>
                <c:pt idx="872">
                  <c:v>488.17540472996205</c:v>
                </c:pt>
                <c:pt idx="873">
                  <c:v>488.73459763343277</c:v>
                </c:pt>
                <c:pt idx="874">
                  <c:v>489.29379053690354</c:v>
                </c:pt>
                <c:pt idx="875">
                  <c:v>489.85298344037432</c:v>
                </c:pt>
                <c:pt idx="876">
                  <c:v>490.41217634384503</c:v>
                </c:pt>
                <c:pt idx="877">
                  <c:v>490.97136924731581</c:v>
                </c:pt>
                <c:pt idx="878">
                  <c:v>491.53056215078652</c:v>
                </c:pt>
                <c:pt idx="879">
                  <c:v>492.0897550542573</c:v>
                </c:pt>
                <c:pt idx="880">
                  <c:v>492.64894795772801</c:v>
                </c:pt>
                <c:pt idx="881">
                  <c:v>493.20814086119879</c:v>
                </c:pt>
                <c:pt idx="882">
                  <c:v>493.7673337646695</c:v>
                </c:pt>
                <c:pt idx="883">
                  <c:v>494.32652666814027</c:v>
                </c:pt>
                <c:pt idx="884">
                  <c:v>494.88571957161099</c:v>
                </c:pt>
                <c:pt idx="885">
                  <c:v>495.44491247508176</c:v>
                </c:pt>
                <c:pt idx="886">
                  <c:v>496.00410537855248</c:v>
                </c:pt>
                <c:pt idx="887">
                  <c:v>496.56329828202325</c:v>
                </c:pt>
                <c:pt idx="888">
                  <c:v>497.12249118549397</c:v>
                </c:pt>
                <c:pt idx="889">
                  <c:v>497.68168408896474</c:v>
                </c:pt>
                <c:pt idx="890">
                  <c:v>498.24087699243552</c:v>
                </c:pt>
                <c:pt idx="891">
                  <c:v>498.80006989590623</c:v>
                </c:pt>
                <c:pt idx="892">
                  <c:v>499.35926279937701</c:v>
                </c:pt>
                <c:pt idx="893">
                  <c:v>499.91845570284772</c:v>
                </c:pt>
                <c:pt idx="894">
                  <c:v>500.4776486063185</c:v>
                </c:pt>
                <c:pt idx="895">
                  <c:v>501.03684150978921</c:v>
                </c:pt>
                <c:pt idx="896">
                  <c:v>501.59603441325999</c:v>
                </c:pt>
                <c:pt idx="897">
                  <c:v>502.1552273167307</c:v>
                </c:pt>
                <c:pt idx="898">
                  <c:v>502.71442022020148</c:v>
                </c:pt>
                <c:pt idx="899">
                  <c:v>503.27361312367219</c:v>
                </c:pt>
                <c:pt idx="900">
                  <c:v>503.83280602714296</c:v>
                </c:pt>
                <c:pt idx="901">
                  <c:v>504.39199893061368</c:v>
                </c:pt>
                <c:pt idx="902">
                  <c:v>504.95119183408445</c:v>
                </c:pt>
                <c:pt idx="903">
                  <c:v>505.51038473755523</c:v>
                </c:pt>
                <c:pt idx="904">
                  <c:v>506.06957764102594</c:v>
                </c:pt>
                <c:pt idx="905">
                  <c:v>506.62877054449672</c:v>
                </c:pt>
                <c:pt idx="906">
                  <c:v>507.18796344796743</c:v>
                </c:pt>
                <c:pt idx="907">
                  <c:v>507.74715635143821</c:v>
                </c:pt>
                <c:pt idx="908">
                  <c:v>508.30634925490892</c:v>
                </c:pt>
                <c:pt idx="909">
                  <c:v>508.8655421583797</c:v>
                </c:pt>
                <c:pt idx="910">
                  <c:v>509.42473506185041</c:v>
                </c:pt>
                <c:pt idx="911">
                  <c:v>509.98392796532119</c:v>
                </c:pt>
                <c:pt idx="912">
                  <c:v>510.5431208687919</c:v>
                </c:pt>
                <c:pt idx="913">
                  <c:v>511.10231377226268</c:v>
                </c:pt>
                <c:pt idx="914">
                  <c:v>511.66150667573339</c:v>
                </c:pt>
                <c:pt idx="915">
                  <c:v>512.22069957920417</c:v>
                </c:pt>
                <c:pt idx="916">
                  <c:v>512.77989248267488</c:v>
                </c:pt>
                <c:pt idx="917">
                  <c:v>513.33908538614571</c:v>
                </c:pt>
                <c:pt idx="918">
                  <c:v>513.89827828961643</c:v>
                </c:pt>
                <c:pt idx="919">
                  <c:v>514.45747119308714</c:v>
                </c:pt>
                <c:pt idx="920">
                  <c:v>515.01666409655786</c:v>
                </c:pt>
                <c:pt idx="921">
                  <c:v>515.57585700002869</c:v>
                </c:pt>
                <c:pt idx="922">
                  <c:v>516.13504990349941</c:v>
                </c:pt>
                <c:pt idx="923">
                  <c:v>516.69424280697012</c:v>
                </c:pt>
                <c:pt idx="924">
                  <c:v>517.25343571044084</c:v>
                </c:pt>
                <c:pt idx="925">
                  <c:v>517.81262861391167</c:v>
                </c:pt>
                <c:pt idx="926">
                  <c:v>518.37182151738239</c:v>
                </c:pt>
                <c:pt idx="927">
                  <c:v>518.9310144208531</c:v>
                </c:pt>
                <c:pt idx="928">
                  <c:v>519.49020732432382</c:v>
                </c:pt>
                <c:pt idx="929">
                  <c:v>520.04940022779465</c:v>
                </c:pt>
                <c:pt idx="930">
                  <c:v>520.60859313126537</c:v>
                </c:pt>
                <c:pt idx="931">
                  <c:v>521.16778603473608</c:v>
                </c:pt>
                <c:pt idx="932">
                  <c:v>521.72697893820691</c:v>
                </c:pt>
                <c:pt idx="933">
                  <c:v>522.28617184167763</c:v>
                </c:pt>
                <c:pt idx="934">
                  <c:v>522.84536474514834</c:v>
                </c:pt>
                <c:pt idx="935">
                  <c:v>523.40455764861906</c:v>
                </c:pt>
                <c:pt idx="936">
                  <c:v>523.96375055208989</c:v>
                </c:pt>
                <c:pt idx="937">
                  <c:v>524.52294345556061</c:v>
                </c:pt>
                <c:pt idx="938">
                  <c:v>525.08213635903132</c:v>
                </c:pt>
                <c:pt idx="939">
                  <c:v>525.64132926250204</c:v>
                </c:pt>
                <c:pt idx="940">
                  <c:v>526.20052216597287</c:v>
                </c:pt>
                <c:pt idx="941">
                  <c:v>526.75971506944359</c:v>
                </c:pt>
                <c:pt idx="942">
                  <c:v>527.3189079729143</c:v>
                </c:pt>
                <c:pt idx="943">
                  <c:v>527.87810087638513</c:v>
                </c:pt>
                <c:pt idx="944">
                  <c:v>528.43729377985585</c:v>
                </c:pt>
                <c:pt idx="945">
                  <c:v>528.99648668332657</c:v>
                </c:pt>
                <c:pt idx="946">
                  <c:v>529.55567958679728</c:v>
                </c:pt>
                <c:pt idx="947">
                  <c:v>530.11487249026811</c:v>
                </c:pt>
                <c:pt idx="948">
                  <c:v>530.67406539373883</c:v>
                </c:pt>
                <c:pt idx="949">
                  <c:v>531.23325829720955</c:v>
                </c:pt>
                <c:pt idx="950">
                  <c:v>531.79245120068026</c:v>
                </c:pt>
                <c:pt idx="951">
                  <c:v>532.35164410415109</c:v>
                </c:pt>
                <c:pt idx="952">
                  <c:v>532.91083700762181</c:v>
                </c:pt>
                <c:pt idx="953">
                  <c:v>533.47002991109252</c:v>
                </c:pt>
                <c:pt idx="954">
                  <c:v>534.02922281456324</c:v>
                </c:pt>
                <c:pt idx="955">
                  <c:v>534.58841571803407</c:v>
                </c:pt>
                <c:pt idx="956">
                  <c:v>535.14760862150479</c:v>
                </c:pt>
                <c:pt idx="957">
                  <c:v>535.7068015249755</c:v>
                </c:pt>
                <c:pt idx="958">
                  <c:v>536.26599442844633</c:v>
                </c:pt>
                <c:pt idx="959">
                  <c:v>536.82518733191705</c:v>
                </c:pt>
                <c:pt idx="960">
                  <c:v>537.38438023538777</c:v>
                </c:pt>
                <c:pt idx="961">
                  <c:v>537.94357313885848</c:v>
                </c:pt>
                <c:pt idx="962">
                  <c:v>538.50276604232931</c:v>
                </c:pt>
                <c:pt idx="963">
                  <c:v>539.06195894580003</c:v>
                </c:pt>
                <c:pt idx="964">
                  <c:v>539.62115184927075</c:v>
                </c:pt>
                <c:pt idx="965">
                  <c:v>540.18034475274146</c:v>
                </c:pt>
                <c:pt idx="966">
                  <c:v>540.73953765621229</c:v>
                </c:pt>
                <c:pt idx="967">
                  <c:v>541.29873055968301</c:v>
                </c:pt>
                <c:pt idx="968">
                  <c:v>541.85792346315372</c:v>
                </c:pt>
                <c:pt idx="969">
                  <c:v>542.41711636662444</c:v>
                </c:pt>
                <c:pt idx="970">
                  <c:v>542.97630927009527</c:v>
                </c:pt>
                <c:pt idx="971">
                  <c:v>543.53550217356599</c:v>
                </c:pt>
                <c:pt idx="972">
                  <c:v>544.0946950770367</c:v>
                </c:pt>
                <c:pt idx="973">
                  <c:v>544.65388798050753</c:v>
                </c:pt>
                <c:pt idx="974">
                  <c:v>545.21308088397825</c:v>
                </c:pt>
                <c:pt idx="975">
                  <c:v>545.77227378744897</c:v>
                </c:pt>
                <c:pt idx="976">
                  <c:v>546.33146669091968</c:v>
                </c:pt>
                <c:pt idx="977">
                  <c:v>546.89065959439051</c:v>
                </c:pt>
                <c:pt idx="978">
                  <c:v>547.44985249786123</c:v>
                </c:pt>
                <c:pt idx="979">
                  <c:v>548.00904540133195</c:v>
                </c:pt>
                <c:pt idx="980">
                  <c:v>548.56823830480266</c:v>
                </c:pt>
                <c:pt idx="981">
                  <c:v>549.12743120827349</c:v>
                </c:pt>
                <c:pt idx="982">
                  <c:v>549.68662411174421</c:v>
                </c:pt>
                <c:pt idx="983">
                  <c:v>550.24581701521493</c:v>
                </c:pt>
                <c:pt idx="984">
                  <c:v>550.80500991868576</c:v>
                </c:pt>
                <c:pt idx="985">
                  <c:v>551.36420282215647</c:v>
                </c:pt>
                <c:pt idx="986">
                  <c:v>551.92339572562719</c:v>
                </c:pt>
                <c:pt idx="987">
                  <c:v>552.4825886290979</c:v>
                </c:pt>
                <c:pt idx="988">
                  <c:v>553.04178153256873</c:v>
                </c:pt>
                <c:pt idx="989">
                  <c:v>553.60097443603945</c:v>
                </c:pt>
                <c:pt idx="990">
                  <c:v>554.16016733951017</c:v>
                </c:pt>
                <c:pt idx="991">
                  <c:v>554.71936024298088</c:v>
                </c:pt>
                <c:pt idx="992">
                  <c:v>555.27855314645171</c:v>
                </c:pt>
                <c:pt idx="993">
                  <c:v>555.83774604992243</c:v>
                </c:pt>
                <c:pt idx="994">
                  <c:v>556.39693895339315</c:v>
                </c:pt>
                <c:pt idx="995">
                  <c:v>556.95613185686386</c:v>
                </c:pt>
                <c:pt idx="996">
                  <c:v>557.51532476033469</c:v>
                </c:pt>
                <c:pt idx="997">
                  <c:v>558.07451766380541</c:v>
                </c:pt>
                <c:pt idx="998">
                  <c:v>558.63371056727613</c:v>
                </c:pt>
                <c:pt idx="999">
                  <c:v>559.19290347074696</c:v>
                </c:pt>
                <c:pt idx="1000">
                  <c:v>559.75209637421767</c:v>
                </c:pt>
                <c:pt idx="1001">
                  <c:v>560.31128927768839</c:v>
                </c:pt>
                <c:pt idx="1002">
                  <c:v>560.8704821811591</c:v>
                </c:pt>
                <c:pt idx="1003">
                  <c:v>561.42967508462993</c:v>
                </c:pt>
                <c:pt idx="1004">
                  <c:v>561.98886798810065</c:v>
                </c:pt>
                <c:pt idx="1005">
                  <c:v>562.54806089157137</c:v>
                </c:pt>
                <c:pt idx="1006">
                  <c:v>563.10725379504208</c:v>
                </c:pt>
                <c:pt idx="1007">
                  <c:v>563.66644669851291</c:v>
                </c:pt>
                <c:pt idx="1008">
                  <c:v>564.22563960198363</c:v>
                </c:pt>
                <c:pt idx="1009">
                  <c:v>564.78483250545435</c:v>
                </c:pt>
                <c:pt idx="1010">
                  <c:v>565.34402540892518</c:v>
                </c:pt>
                <c:pt idx="1011">
                  <c:v>565.90321831239589</c:v>
                </c:pt>
                <c:pt idx="1012">
                  <c:v>566.46241121586661</c:v>
                </c:pt>
                <c:pt idx="1013">
                  <c:v>567.02160411933733</c:v>
                </c:pt>
                <c:pt idx="1014">
                  <c:v>567.58079702280816</c:v>
                </c:pt>
                <c:pt idx="1015">
                  <c:v>568.13998992627887</c:v>
                </c:pt>
                <c:pt idx="1016">
                  <c:v>568.69918282974959</c:v>
                </c:pt>
                <c:pt idx="1017">
                  <c:v>569.2583757332203</c:v>
                </c:pt>
                <c:pt idx="1018">
                  <c:v>569.81756863669113</c:v>
                </c:pt>
                <c:pt idx="1019">
                  <c:v>570.37676154016185</c:v>
                </c:pt>
                <c:pt idx="1020">
                  <c:v>570.93595444363257</c:v>
                </c:pt>
                <c:pt idx="1021">
                  <c:v>571.49514734710328</c:v>
                </c:pt>
                <c:pt idx="1022">
                  <c:v>572.05434025057411</c:v>
                </c:pt>
                <c:pt idx="1023">
                  <c:v>572.61353315404483</c:v>
                </c:pt>
                <c:pt idx="1024">
                  <c:v>573.17272605751555</c:v>
                </c:pt>
                <c:pt idx="1025">
                  <c:v>573.73191896098638</c:v>
                </c:pt>
                <c:pt idx="1026">
                  <c:v>574.29111186445709</c:v>
                </c:pt>
                <c:pt idx="1027">
                  <c:v>574.85030476792781</c:v>
                </c:pt>
                <c:pt idx="1028">
                  <c:v>575.40949767139853</c:v>
                </c:pt>
                <c:pt idx="1029">
                  <c:v>575.96869057486936</c:v>
                </c:pt>
                <c:pt idx="1030">
                  <c:v>576.52788347834007</c:v>
                </c:pt>
                <c:pt idx="1031">
                  <c:v>577.08707638181079</c:v>
                </c:pt>
                <c:pt idx="1032">
                  <c:v>577.64626928528151</c:v>
                </c:pt>
                <c:pt idx="1033">
                  <c:v>578.20546218875234</c:v>
                </c:pt>
                <c:pt idx="1034">
                  <c:v>578.76465509222305</c:v>
                </c:pt>
                <c:pt idx="1035">
                  <c:v>579.32384799569377</c:v>
                </c:pt>
                <c:pt idx="1036">
                  <c:v>579.88304089916448</c:v>
                </c:pt>
                <c:pt idx="1037">
                  <c:v>580.44223380263531</c:v>
                </c:pt>
                <c:pt idx="1038">
                  <c:v>581.00142670610603</c:v>
                </c:pt>
                <c:pt idx="1039">
                  <c:v>581.56061960957675</c:v>
                </c:pt>
                <c:pt idx="1040">
                  <c:v>582.11981251304758</c:v>
                </c:pt>
                <c:pt idx="1041">
                  <c:v>582.67900541651829</c:v>
                </c:pt>
                <c:pt idx="1042">
                  <c:v>583.23819831998901</c:v>
                </c:pt>
                <c:pt idx="1043">
                  <c:v>583.79739122345973</c:v>
                </c:pt>
                <c:pt idx="1044">
                  <c:v>584.35658412693056</c:v>
                </c:pt>
                <c:pt idx="1045">
                  <c:v>584.91577703040127</c:v>
                </c:pt>
                <c:pt idx="1046">
                  <c:v>585.47496993387199</c:v>
                </c:pt>
                <c:pt idx="1047">
                  <c:v>586.03416283734271</c:v>
                </c:pt>
                <c:pt idx="1048">
                  <c:v>586.59335574081354</c:v>
                </c:pt>
                <c:pt idx="1049">
                  <c:v>587.15254864428425</c:v>
                </c:pt>
                <c:pt idx="1050">
                  <c:v>587.71174154775497</c:v>
                </c:pt>
                <c:pt idx="1051">
                  <c:v>588.2709344512258</c:v>
                </c:pt>
                <c:pt idx="1052">
                  <c:v>588.83012735469651</c:v>
                </c:pt>
                <c:pt idx="1053">
                  <c:v>589.38932025816723</c:v>
                </c:pt>
                <c:pt idx="1054">
                  <c:v>589.94851316163795</c:v>
                </c:pt>
                <c:pt idx="1055">
                  <c:v>590.50770606510878</c:v>
                </c:pt>
                <c:pt idx="1056">
                  <c:v>591.06689896857949</c:v>
                </c:pt>
                <c:pt idx="1057">
                  <c:v>591.62609187205021</c:v>
                </c:pt>
                <c:pt idx="1058">
                  <c:v>592.18528477552093</c:v>
                </c:pt>
                <c:pt idx="1059">
                  <c:v>592.74447767899176</c:v>
                </c:pt>
                <c:pt idx="1060">
                  <c:v>593.30367058246247</c:v>
                </c:pt>
                <c:pt idx="1061">
                  <c:v>593.86286348593319</c:v>
                </c:pt>
                <c:pt idx="1062">
                  <c:v>594.42205638940391</c:v>
                </c:pt>
                <c:pt idx="1063">
                  <c:v>594.98124929287474</c:v>
                </c:pt>
                <c:pt idx="1064">
                  <c:v>595.54044219634545</c:v>
                </c:pt>
                <c:pt idx="1065">
                  <c:v>596.09963509981617</c:v>
                </c:pt>
                <c:pt idx="1066">
                  <c:v>596.658828003287</c:v>
                </c:pt>
                <c:pt idx="1067">
                  <c:v>597.21802090675772</c:v>
                </c:pt>
                <c:pt idx="1068">
                  <c:v>597.77721381022843</c:v>
                </c:pt>
                <c:pt idx="1069">
                  <c:v>598.33640671369915</c:v>
                </c:pt>
                <c:pt idx="1070">
                  <c:v>598.89559961716998</c:v>
                </c:pt>
                <c:pt idx="1071">
                  <c:v>599.45479252064069</c:v>
                </c:pt>
                <c:pt idx="1072">
                  <c:v>600.01398542411141</c:v>
                </c:pt>
                <c:pt idx="1073">
                  <c:v>600.57317832758213</c:v>
                </c:pt>
                <c:pt idx="1074">
                  <c:v>601.13237123105296</c:v>
                </c:pt>
                <c:pt idx="1075">
                  <c:v>601.69156413452367</c:v>
                </c:pt>
                <c:pt idx="1076">
                  <c:v>602.25075703799439</c:v>
                </c:pt>
                <c:pt idx="1077">
                  <c:v>602.80994994146522</c:v>
                </c:pt>
                <c:pt idx="1078">
                  <c:v>603.36914284493594</c:v>
                </c:pt>
                <c:pt idx="1079">
                  <c:v>603.92833574840665</c:v>
                </c:pt>
                <c:pt idx="1080">
                  <c:v>604.48752865187737</c:v>
                </c:pt>
                <c:pt idx="1081">
                  <c:v>605.0467215553482</c:v>
                </c:pt>
                <c:pt idx="1082">
                  <c:v>605.60591445881892</c:v>
                </c:pt>
                <c:pt idx="1083">
                  <c:v>606.16510736228963</c:v>
                </c:pt>
                <c:pt idx="1084">
                  <c:v>606.72430026576035</c:v>
                </c:pt>
                <c:pt idx="1085">
                  <c:v>607.28349316923118</c:v>
                </c:pt>
                <c:pt idx="1086">
                  <c:v>607.84268607270189</c:v>
                </c:pt>
                <c:pt idx="1087">
                  <c:v>608.40187897617261</c:v>
                </c:pt>
                <c:pt idx="1088">
                  <c:v>608.96107187964333</c:v>
                </c:pt>
                <c:pt idx="1089">
                  <c:v>609.52026478311416</c:v>
                </c:pt>
                <c:pt idx="1090">
                  <c:v>610.07945768658487</c:v>
                </c:pt>
                <c:pt idx="1091">
                  <c:v>610.63865059005559</c:v>
                </c:pt>
                <c:pt idx="1092">
                  <c:v>611.19784349352642</c:v>
                </c:pt>
                <c:pt idx="1093">
                  <c:v>611.75703639699714</c:v>
                </c:pt>
                <c:pt idx="1094">
                  <c:v>612.31622930046785</c:v>
                </c:pt>
                <c:pt idx="1095">
                  <c:v>612.87542220393857</c:v>
                </c:pt>
                <c:pt idx="1096">
                  <c:v>613.4346151074094</c:v>
                </c:pt>
                <c:pt idx="1097">
                  <c:v>613.99380801088012</c:v>
                </c:pt>
                <c:pt idx="1098">
                  <c:v>614.55300091435083</c:v>
                </c:pt>
                <c:pt idx="1099">
                  <c:v>615.11219381782155</c:v>
                </c:pt>
                <c:pt idx="1100">
                  <c:v>615.67138672129238</c:v>
                </c:pt>
                <c:pt idx="1101">
                  <c:v>616.2305796247631</c:v>
                </c:pt>
                <c:pt idx="1102">
                  <c:v>616.78977252823381</c:v>
                </c:pt>
                <c:pt idx="1103">
                  <c:v>617.34896543170453</c:v>
                </c:pt>
                <c:pt idx="1104">
                  <c:v>617.90815833517536</c:v>
                </c:pt>
                <c:pt idx="1105">
                  <c:v>618.46735123864607</c:v>
                </c:pt>
                <c:pt idx="1106">
                  <c:v>619.02654414211679</c:v>
                </c:pt>
                <c:pt idx="1107">
                  <c:v>619.58573704558762</c:v>
                </c:pt>
                <c:pt idx="1108">
                  <c:v>620.14492994905834</c:v>
                </c:pt>
                <c:pt idx="1109">
                  <c:v>620.70412285252905</c:v>
                </c:pt>
                <c:pt idx="1110">
                  <c:v>621.26331575599977</c:v>
                </c:pt>
                <c:pt idx="1111">
                  <c:v>621.8225086594706</c:v>
                </c:pt>
                <c:pt idx="1112">
                  <c:v>622.38170156294132</c:v>
                </c:pt>
                <c:pt idx="1113">
                  <c:v>622.94089446641203</c:v>
                </c:pt>
                <c:pt idx="1114">
                  <c:v>623.50008736988275</c:v>
                </c:pt>
                <c:pt idx="1115">
                  <c:v>624.05928027335358</c:v>
                </c:pt>
                <c:pt idx="1116">
                  <c:v>624.6184731768243</c:v>
                </c:pt>
                <c:pt idx="1117">
                  <c:v>625.17766608029501</c:v>
                </c:pt>
                <c:pt idx="1118">
                  <c:v>625.73685898376584</c:v>
                </c:pt>
                <c:pt idx="1119">
                  <c:v>626.29605188723656</c:v>
                </c:pt>
                <c:pt idx="1120">
                  <c:v>626.85524479070727</c:v>
                </c:pt>
                <c:pt idx="1121">
                  <c:v>627.41443769417799</c:v>
                </c:pt>
                <c:pt idx="1122">
                  <c:v>627.97363059764882</c:v>
                </c:pt>
                <c:pt idx="1123">
                  <c:v>628.53282350111954</c:v>
                </c:pt>
                <c:pt idx="1124">
                  <c:v>629.09201640459025</c:v>
                </c:pt>
                <c:pt idx="1125">
                  <c:v>629.65120930806097</c:v>
                </c:pt>
                <c:pt idx="1126">
                  <c:v>630.2104022115318</c:v>
                </c:pt>
                <c:pt idx="1127">
                  <c:v>630.76959511500252</c:v>
                </c:pt>
                <c:pt idx="1128">
                  <c:v>631.32878801847323</c:v>
                </c:pt>
                <c:pt idx="1129">
                  <c:v>631.88798092194395</c:v>
                </c:pt>
                <c:pt idx="1130">
                  <c:v>632.44717382541478</c:v>
                </c:pt>
                <c:pt idx="1131">
                  <c:v>633.0063667288855</c:v>
                </c:pt>
                <c:pt idx="1132">
                  <c:v>633.56555963235621</c:v>
                </c:pt>
                <c:pt idx="1133">
                  <c:v>634.12475253582704</c:v>
                </c:pt>
                <c:pt idx="1134">
                  <c:v>634.68394543929776</c:v>
                </c:pt>
                <c:pt idx="1135">
                  <c:v>635.24313834276848</c:v>
                </c:pt>
                <c:pt idx="1136">
                  <c:v>635.80233124623919</c:v>
                </c:pt>
                <c:pt idx="1137">
                  <c:v>636.36152414971002</c:v>
                </c:pt>
                <c:pt idx="1138">
                  <c:v>636.92071705318074</c:v>
                </c:pt>
                <c:pt idx="1139">
                  <c:v>637.47990995665145</c:v>
                </c:pt>
                <c:pt idx="1140">
                  <c:v>638.03910286012217</c:v>
                </c:pt>
                <c:pt idx="1141">
                  <c:v>638.598295763593</c:v>
                </c:pt>
                <c:pt idx="1142">
                  <c:v>639.15748866706372</c:v>
                </c:pt>
                <c:pt idx="1143">
                  <c:v>639.71668157053443</c:v>
                </c:pt>
                <c:pt idx="1144">
                  <c:v>640.27587447400515</c:v>
                </c:pt>
                <c:pt idx="1145">
                  <c:v>640.83506737747598</c:v>
                </c:pt>
                <c:pt idx="1146">
                  <c:v>641.3942602809467</c:v>
                </c:pt>
                <c:pt idx="1147">
                  <c:v>641.95345318441741</c:v>
                </c:pt>
                <c:pt idx="1148">
                  <c:v>642.51264608788824</c:v>
                </c:pt>
                <c:pt idx="1149">
                  <c:v>643.07183899135896</c:v>
                </c:pt>
                <c:pt idx="1150">
                  <c:v>643.63103189482968</c:v>
                </c:pt>
                <c:pt idx="1151">
                  <c:v>644.19022479830039</c:v>
                </c:pt>
                <c:pt idx="1152">
                  <c:v>644.74941770177122</c:v>
                </c:pt>
                <c:pt idx="1153">
                  <c:v>645.30861060524194</c:v>
                </c:pt>
                <c:pt idx="1154">
                  <c:v>645.86780350871265</c:v>
                </c:pt>
                <c:pt idx="1155">
                  <c:v>646.42699641218337</c:v>
                </c:pt>
                <c:pt idx="1156">
                  <c:v>646.9861893156542</c:v>
                </c:pt>
                <c:pt idx="1157">
                  <c:v>647.54538221912492</c:v>
                </c:pt>
                <c:pt idx="1158">
                  <c:v>648.10457512259563</c:v>
                </c:pt>
                <c:pt idx="1159">
                  <c:v>648.66376802606646</c:v>
                </c:pt>
                <c:pt idx="1160">
                  <c:v>649.22296092953718</c:v>
                </c:pt>
                <c:pt idx="1161">
                  <c:v>649.7821538330079</c:v>
                </c:pt>
                <c:pt idx="1162">
                  <c:v>650.34134673647861</c:v>
                </c:pt>
                <c:pt idx="1163">
                  <c:v>650.90053963994944</c:v>
                </c:pt>
                <c:pt idx="1164">
                  <c:v>651.45973254342016</c:v>
                </c:pt>
                <c:pt idx="1165">
                  <c:v>652.01892544689088</c:v>
                </c:pt>
                <c:pt idx="1166">
                  <c:v>652.57811835036159</c:v>
                </c:pt>
                <c:pt idx="1167">
                  <c:v>653.13731125383242</c:v>
                </c:pt>
                <c:pt idx="1168">
                  <c:v>653.69650415730314</c:v>
                </c:pt>
                <c:pt idx="1169">
                  <c:v>654.25569706077385</c:v>
                </c:pt>
                <c:pt idx="1170">
                  <c:v>654.81488996424457</c:v>
                </c:pt>
                <c:pt idx="1171">
                  <c:v>655.3740828677154</c:v>
                </c:pt>
                <c:pt idx="1172">
                  <c:v>655.93327577118612</c:v>
                </c:pt>
                <c:pt idx="1173">
                  <c:v>656.49246867465683</c:v>
                </c:pt>
                <c:pt idx="1174">
                  <c:v>657.05166157812766</c:v>
                </c:pt>
                <c:pt idx="1175">
                  <c:v>657.61085448159838</c:v>
                </c:pt>
                <c:pt idx="1176">
                  <c:v>658.1700473850691</c:v>
                </c:pt>
                <c:pt idx="1177">
                  <c:v>658.72924028853981</c:v>
                </c:pt>
                <c:pt idx="1178">
                  <c:v>659.28843319201064</c:v>
                </c:pt>
                <c:pt idx="1179">
                  <c:v>659.84762609548136</c:v>
                </c:pt>
                <c:pt idx="1180">
                  <c:v>660.40681899895208</c:v>
                </c:pt>
                <c:pt idx="1181">
                  <c:v>660.96601190242279</c:v>
                </c:pt>
                <c:pt idx="1182">
                  <c:v>661.52520480589362</c:v>
                </c:pt>
                <c:pt idx="1183">
                  <c:v>662.08439770936434</c:v>
                </c:pt>
                <c:pt idx="1184">
                  <c:v>662.64359061283506</c:v>
                </c:pt>
                <c:pt idx="1185">
                  <c:v>663.20278351630589</c:v>
                </c:pt>
                <c:pt idx="1186">
                  <c:v>663.7619764197766</c:v>
                </c:pt>
                <c:pt idx="1187">
                  <c:v>664.32116932324732</c:v>
                </c:pt>
                <c:pt idx="1188">
                  <c:v>664.88036222671803</c:v>
                </c:pt>
                <c:pt idx="1189">
                  <c:v>665.43955513018886</c:v>
                </c:pt>
                <c:pt idx="1190">
                  <c:v>665.99874803365958</c:v>
                </c:pt>
                <c:pt idx="1191">
                  <c:v>666.5579409371303</c:v>
                </c:pt>
                <c:pt idx="1192">
                  <c:v>667.11713384060101</c:v>
                </c:pt>
                <c:pt idx="1193">
                  <c:v>667.67632674407184</c:v>
                </c:pt>
                <c:pt idx="1194">
                  <c:v>668.23551964754256</c:v>
                </c:pt>
                <c:pt idx="1195">
                  <c:v>668.79471255101328</c:v>
                </c:pt>
                <c:pt idx="1196">
                  <c:v>669.35390545448399</c:v>
                </c:pt>
                <c:pt idx="1197">
                  <c:v>669.91309835795482</c:v>
                </c:pt>
                <c:pt idx="1198">
                  <c:v>670.47229126142554</c:v>
                </c:pt>
                <c:pt idx="1199">
                  <c:v>671.03148416489626</c:v>
                </c:pt>
                <c:pt idx="1200">
                  <c:v>671.59067706836709</c:v>
                </c:pt>
                <c:pt idx="1201">
                  <c:v>672.1498699718378</c:v>
                </c:pt>
                <c:pt idx="1202">
                  <c:v>672.70906287530852</c:v>
                </c:pt>
                <c:pt idx="1203">
                  <c:v>673.26825577877923</c:v>
                </c:pt>
                <c:pt idx="1204">
                  <c:v>673.82744868225006</c:v>
                </c:pt>
                <c:pt idx="1205">
                  <c:v>674.38664158572078</c:v>
                </c:pt>
                <c:pt idx="1206">
                  <c:v>674.9458344891915</c:v>
                </c:pt>
                <c:pt idx="1207">
                  <c:v>675.50502739266221</c:v>
                </c:pt>
                <c:pt idx="1208">
                  <c:v>676.06422029613304</c:v>
                </c:pt>
                <c:pt idx="1209">
                  <c:v>676.62341319960376</c:v>
                </c:pt>
                <c:pt idx="1210">
                  <c:v>677.18260610307448</c:v>
                </c:pt>
                <c:pt idx="1211">
                  <c:v>677.74179900654519</c:v>
                </c:pt>
                <c:pt idx="1212">
                  <c:v>678.30099191001602</c:v>
                </c:pt>
                <c:pt idx="1213">
                  <c:v>678.86018481348674</c:v>
                </c:pt>
                <c:pt idx="1214">
                  <c:v>679.41937771695746</c:v>
                </c:pt>
                <c:pt idx="1215">
                  <c:v>679.97857062042829</c:v>
                </c:pt>
                <c:pt idx="1216">
                  <c:v>680.537763523899</c:v>
                </c:pt>
                <c:pt idx="1217">
                  <c:v>681.09695642736972</c:v>
                </c:pt>
                <c:pt idx="1218">
                  <c:v>681.65614933084044</c:v>
                </c:pt>
                <c:pt idx="1219">
                  <c:v>682.21534223431127</c:v>
                </c:pt>
                <c:pt idx="1220">
                  <c:v>682.77453513778198</c:v>
                </c:pt>
                <c:pt idx="1221">
                  <c:v>683.3337280412527</c:v>
                </c:pt>
                <c:pt idx="1222">
                  <c:v>683.89292094472341</c:v>
                </c:pt>
                <c:pt idx="1223">
                  <c:v>684.45211384819424</c:v>
                </c:pt>
                <c:pt idx="1224">
                  <c:v>685.01130675166496</c:v>
                </c:pt>
                <c:pt idx="1225">
                  <c:v>685.57049965513568</c:v>
                </c:pt>
                <c:pt idx="1226">
                  <c:v>686.12969255860651</c:v>
                </c:pt>
                <c:pt idx="1227">
                  <c:v>686.68888546207722</c:v>
                </c:pt>
                <c:pt idx="1228">
                  <c:v>687.24807836554794</c:v>
                </c:pt>
                <c:pt idx="1229">
                  <c:v>687.80727126901866</c:v>
                </c:pt>
                <c:pt idx="1230">
                  <c:v>688.36646417248949</c:v>
                </c:pt>
                <c:pt idx="1231">
                  <c:v>688.9256570759602</c:v>
                </c:pt>
                <c:pt idx="1232">
                  <c:v>689.48484997943092</c:v>
                </c:pt>
                <c:pt idx="1233">
                  <c:v>690.04404288290164</c:v>
                </c:pt>
                <c:pt idx="1234">
                  <c:v>690.60323578637247</c:v>
                </c:pt>
                <c:pt idx="1235">
                  <c:v>691.16242868984318</c:v>
                </c:pt>
                <c:pt idx="1236">
                  <c:v>691.7216215933139</c:v>
                </c:pt>
                <c:pt idx="1237">
                  <c:v>692.28081449678461</c:v>
                </c:pt>
                <c:pt idx="1238">
                  <c:v>692.84000740025544</c:v>
                </c:pt>
                <c:pt idx="1239">
                  <c:v>693.39920030372616</c:v>
                </c:pt>
                <c:pt idx="1240">
                  <c:v>693.95839320719688</c:v>
                </c:pt>
                <c:pt idx="1241">
                  <c:v>694.51758611066771</c:v>
                </c:pt>
                <c:pt idx="1242">
                  <c:v>695.07677901413842</c:v>
                </c:pt>
                <c:pt idx="1243">
                  <c:v>695.63597191760914</c:v>
                </c:pt>
                <c:pt idx="1244">
                  <c:v>696.19516482107986</c:v>
                </c:pt>
                <c:pt idx="1245">
                  <c:v>696.75435772455069</c:v>
                </c:pt>
                <c:pt idx="1246">
                  <c:v>697.3135506280214</c:v>
                </c:pt>
                <c:pt idx="1247">
                  <c:v>697.87274353149212</c:v>
                </c:pt>
                <c:pt idx="1248">
                  <c:v>698.43193643496284</c:v>
                </c:pt>
                <c:pt idx="1249">
                  <c:v>698.99112933843367</c:v>
                </c:pt>
                <c:pt idx="1250">
                  <c:v>699.55032224190438</c:v>
                </c:pt>
                <c:pt idx="1251">
                  <c:v>700.1095151453751</c:v>
                </c:pt>
                <c:pt idx="1252">
                  <c:v>700.66870804884582</c:v>
                </c:pt>
                <c:pt idx="1253">
                  <c:v>701.22790095231665</c:v>
                </c:pt>
                <c:pt idx="1254">
                  <c:v>701.78709385578736</c:v>
                </c:pt>
                <c:pt idx="1255">
                  <c:v>702.34628675925808</c:v>
                </c:pt>
                <c:pt idx="1256">
                  <c:v>702.90547966272891</c:v>
                </c:pt>
                <c:pt idx="1257">
                  <c:v>703.46467256619962</c:v>
                </c:pt>
                <c:pt idx="1258">
                  <c:v>704.02386546967034</c:v>
                </c:pt>
                <c:pt idx="1259">
                  <c:v>704.58305837314106</c:v>
                </c:pt>
                <c:pt idx="1260">
                  <c:v>705.14225127661189</c:v>
                </c:pt>
                <c:pt idx="1261">
                  <c:v>705.7014441800826</c:v>
                </c:pt>
                <c:pt idx="1262">
                  <c:v>706.26063708355332</c:v>
                </c:pt>
                <c:pt idx="1263">
                  <c:v>706.81982998702404</c:v>
                </c:pt>
                <c:pt idx="1264">
                  <c:v>707.37902289049487</c:v>
                </c:pt>
                <c:pt idx="1265">
                  <c:v>707.93821579396558</c:v>
                </c:pt>
                <c:pt idx="1266">
                  <c:v>708.4974086974363</c:v>
                </c:pt>
                <c:pt idx="1267">
                  <c:v>709.05660160090713</c:v>
                </c:pt>
                <c:pt idx="1268">
                  <c:v>709.61579450437785</c:v>
                </c:pt>
                <c:pt idx="1269">
                  <c:v>710.17498740784856</c:v>
                </c:pt>
                <c:pt idx="1270">
                  <c:v>710.73418031131928</c:v>
                </c:pt>
                <c:pt idx="1271">
                  <c:v>711.29337321479011</c:v>
                </c:pt>
                <c:pt idx="1272">
                  <c:v>711.85256611826082</c:v>
                </c:pt>
                <c:pt idx="1273">
                  <c:v>712.41175902173154</c:v>
                </c:pt>
                <c:pt idx="1274">
                  <c:v>712.97095192520226</c:v>
                </c:pt>
                <c:pt idx="1275">
                  <c:v>713.53014482867309</c:v>
                </c:pt>
                <c:pt idx="1276">
                  <c:v>714.0893377321438</c:v>
                </c:pt>
                <c:pt idx="1277">
                  <c:v>714.64853063561452</c:v>
                </c:pt>
                <c:pt idx="1278">
                  <c:v>715.20772353908524</c:v>
                </c:pt>
                <c:pt idx="1279">
                  <c:v>715.76691644255607</c:v>
                </c:pt>
                <c:pt idx="1280">
                  <c:v>716.32610934602678</c:v>
                </c:pt>
                <c:pt idx="1281">
                  <c:v>716.8853022494975</c:v>
                </c:pt>
                <c:pt idx="1282">
                  <c:v>717.44449515296833</c:v>
                </c:pt>
                <c:pt idx="1283">
                  <c:v>718.00368805643905</c:v>
                </c:pt>
                <c:pt idx="1284">
                  <c:v>718.56288095990976</c:v>
                </c:pt>
                <c:pt idx="1285">
                  <c:v>719.12207386338048</c:v>
                </c:pt>
                <c:pt idx="1286">
                  <c:v>719.68126676685131</c:v>
                </c:pt>
                <c:pt idx="1287">
                  <c:v>720.24045967032202</c:v>
                </c:pt>
                <c:pt idx="1288">
                  <c:v>720.79965257379274</c:v>
                </c:pt>
                <c:pt idx="1289">
                  <c:v>721.35884547726346</c:v>
                </c:pt>
                <c:pt idx="1290">
                  <c:v>721.91803838073429</c:v>
                </c:pt>
                <c:pt idx="1291">
                  <c:v>722.477231284205</c:v>
                </c:pt>
                <c:pt idx="1292">
                  <c:v>723.03642418767572</c:v>
                </c:pt>
                <c:pt idx="1293">
                  <c:v>723.59561709114655</c:v>
                </c:pt>
                <c:pt idx="1294">
                  <c:v>724.15480999461727</c:v>
                </c:pt>
                <c:pt idx="1295">
                  <c:v>724.71400289808798</c:v>
                </c:pt>
                <c:pt idx="1296">
                  <c:v>725.2731958015587</c:v>
                </c:pt>
                <c:pt idx="1297">
                  <c:v>725.83238870502953</c:v>
                </c:pt>
                <c:pt idx="1298">
                  <c:v>726.39158160850025</c:v>
                </c:pt>
                <c:pt idx="1299">
                  <c:v>726.95077451197096</c:v>
                </c:pt>
                <c:pt idx="1300">
                  <c:v>727.50996741544168</c:v>
                </c:pt>
                <c:pt idx="1301">
                  <c:v>728.06916031891251</c:v>
                </c:pt>
                <c:pt idx="1302">
                  <c:v>728.62835322238323</c:v>
                </c:pt>
                <c:pt idx="1303">
                  <c:v>729.18754612585394</c:v>
                </c:pt>
                <c:pt idx="1304">
                  <c:v>729.74673902932466</c:v>
                </c:pt>
                <c:pt idx="1305">
                  <c:v>730.30593193279549</c:v>
                </c:pt>
                <c:pt idx="1306">
                  <c:v>730.8651248362662</c:v>
                </c:pt>
                <c:pt idx="1307">
                  <c:v>731.42431773973692</c:v>
                </c:pt>
                <c:pt idx="1308">
                  <c:v>731.98351064320775</c:v>
                </c:pt>
                <c:pt idx="1309">
                  <c:v>732.54270354667847</c:v>
                </c:pt>
                <c:pt idx="1310">
                  <c:v>733.10189645014918</c:v>
                </c:pt>
                <c:pt idx="1311">
                  <c:v>733.6610893536199</c:v>
                </c:pt>
                <c:pt idx="1312">
                  <c:v>734.22028225709073</c:v>
                </c:pt>
                <c:pt idx="1313">
                  <c:v>734.77947516056145</c:v>
                </c:pt>
                <c:pt idx="1314">
                  <c:v>735.33866806403216</c:v>
                </c:pt>
                <c:pt idx="1315">
                  <c:v>735.89786096750288</c:v>
                </c:pt>
                <c:pt idx="1316">
                  <c:v>736.45705387097371</c:v>
                </c:pt>
                <c:pt idx="1317">
                  <c:v>737.01624677444443</c:v>
                </c:pt>
                <c:pt idx="1318">
                  <c:v>737.57543967791514</c:v>
                </c:pt>
                <c:pt idx="1319">
                  <c:v>738.13463258138586</c:v>
                </c:pt>
                <c:pt idx="1320">
                  <c:v>738.69382548485669</c:v>
                </c:pt>
                <c:pt idx="1321">
                  <c:v>739.2530183883274</c:v>
                </c:pt>
                <c:pt idx="1322">
                  <c:v>739.81221129179812</c:v>
                </c:pt>
                <c:pt idx="1323">
                  <c:v>740.37140419526895</c:v>
                </c:pt>
                <c:pt idx="1324">
                  <c:v>740.93059709873967</c:v>
                </c:pt>
                <c:pt idx="1325">
                  <c:v>741.48979000221038</c:v>
                </c:pt>
                <c:pt idx="1326">
                  <c:v>742.0489829056811</c:v>
                </c:pt>
                <c:pt idx="1327">
                  <c:v>742.60817580915193</c:v>
                </c:pt>
                <c:pt idx="1328">
                  <c:v>743.16736871262265</c:v>
                </c:pt>
                <c:pt idx="1329">
                  <c:v>743.72656161609336</c:v>
                </c:pt>
                <c:pt idx="1330">
                  <c:v>744.28575451956408</c:v>
                </c:pt>
                <c:pt idx="1331">
                  <c:v>744.84494742303491</c:v>
                </c:pt>
                <c:pt idx="1332">
                  <c:v>745.40414032650563</c:v>
                </c:pt>
                <c:pt idx="1333">
                  <c:v>745.96333322997634</c:v>
                </c:pt>
                <c:pt idx="1334">
                  <c:v>746.52252613344717</c:v>
                </c:pt>
                <c:pt idx="1335">
                  <c:v>747.08171903691789</c:v>
                </c:pt>
                <c:pt idx="1336">
                  <c:v>747.64091194038861</c:v>
                </c:pt>
                <c:pt idx="1337">
                  <c:v>748.20010484385932</c:v>
                </c:pt>
                <c:pt idx="1338">
                  <c:v>748.75929774733015</c:v>
                </c:pt>
                <c:pt idx="1339">
                  <c:v>749.31849065080087</c:v>
                </c:pt>
                <c:pt idx="1340">
                  <c:v>749.87768355427158</c:v>
                </c:pt>
                <c:pt idx="1341">
                  <c:v>750.4368764577423</c:v>
                </c:pt>
                <c:pt idx="1342">
                  <c:v>750.99606936121313</c:v>
                </c:pt>
                <c:pt idx="1343">
                  <c:v>751.55526226468385</c:v>
                </c:pt>
                <c:pt idx="1344">
                  <c:v>752.11445516815456</c:v>
                </c:pt>
                <c:pt idx="1345">
                  <c:v>752.67364807162528</c:v>
                </c:pt>
                <c:pt idx="1346">
                  <c:v>753.23284097509611</c:v>
                </c:pt>
                <c:pt idx="1347">
                  <c:v>753.79203387856683</c:v>
                </c:pt>
                <c:pt idx="1348">
                  <c:v>754.35122678203754</c:v>
                </c:pt>
                <c:pt idx="1349">
                  <c:v>754.91041968550837</c:v>
                </c:pt>
                <c:pt idx="1350">
                  <c:v>755.46961258897909</c:v>
                </c:pt>
                <c:pt idx="1351">
                  <c:v>756.02880549244981</c:v>
                </c:pt>
                <c:pt idx="1352">
                  <c:v>756.58799839592052</c:v>
                </c:pt>
                <c:pt idx="1353">
                  <c:v>757.14719129939135</c:v>
                </c:pt>
                <c:pt idx="1354">
                  <c:v>757.70638420286207</c:v>
                </c:pt>
                <c:pt idx="1355">
                  <c:v>758.26557710633278</c:v>
                </c:pt>
                <c:pt idx="1356">
                  <c:v>758.8247700098035</c:v>
                </c:pt>
                <c:pt idx="1357">
                  <c:v>759.38396291327433</c:v>
                </c:pt>
                <c:pt idx="1358">
                  <c:v>759.94315581674505</c:v>
                </c:pt>
                <c:pt idx="1359">
                  <c:v>760.50234872021576</c:v>
                </c:pt>
                <c:pt idx="1360">
                  <c:v>761.06154162368659</c:v>
                </c:pt>
                <c:pt idx="1361">
                  <c:v>761.62073452715731</c:v>
                </c:pt>
                <c:pt idx="1362">
                  <c:v>762.17992743062803</c:v>
                </c:pt>
                <c:pt idx="1363">
                  <c:v>762.73912033409874</c:v>
                </c:pt>
                <c:pt idx="1364">
                  <c:v>763.29831323756957</c:v>
                </c:pt>
                <c:pt idx="1365">
                  <c:v>763.85750614104029</c:v>
                </c:pt>
                <c:pt idx="1366">
                  <c:v>764.41669904451101</c:v>
                </c:pt>
                <c:pt idx="1367">
                  <c:v>764.97589194798172</c:v>
                </c:pt>
                <c:pt idx="1368">
                  <c:v>765.53508485145255</c:v>
                </c:pt>
                <c:pt idx="1369">
                  <c:v>766.09427775492327</c:v>
                </c:pt>
                <c:pt idx="1370">
                  <c:v>766.65347065839399</c:v>
                </c:pt>
                <c:pt idx="1371">
                  <c:v>767.2126635618647</c:v>
                </c:pt>
                <c:pt idx="1372">
                  <c:v>767.77185646533553</c:v>
                </c:pt>
                <c:pt idx="1373">
                  <c:v>768.33104936880625</c:v>
                </c:pt>
                <c:pt idx="1374">
                  <c:v>768.89024227227696</c:v>
                </c:pt>
                <c:pt idx="1375">
                  <c:v>769.44943517574779</c:v>
                </c:pt>
                <c:pt idx="1376">
                  <c:v>770.00862807921851</c:v>
                </c:pt>
                <c:pt idx="1377">
                  <c:v>770.56782098268923</c:v>
                </c:pt>
                <c:pt idx="1378">
                  <c:v>771.12701388615994</c:v>
                </c:pt>
                <c:pt idx="1379">
                  <c:v>771.68620678963077</c:v>
                </c:pt>
                <c:pt idx="1380">
                  <c:v>772.24539969310149</c:v>
                </c:pt>
                <c:pt idx="1381">
                  <c:v>772.80459259657221</c:v>
                </c:pt>
                <c:pt idx="1382">
                  <c:v>773.36378550004292</c:v>
                </c:pt>
                <c:pt idx="1383">
                  <c:v>773.92297840351375</c:v>
                </c:pt>
                <c:pt idx="1384">
                  <c:v>774.48217130698447</c:v>
                </c:pt>
                <c:pt idx="1385">
                  <c:v>775.04136421045519</c:v>
                </c:pt>
                <c:pt idx="1386">
                  <c:v>775.6005571139259</c:v>
                </c:pt>
                <c:pt idx="1387">
                  <c:v>776.15975001739673</c:v>
                </c:pt>
                <c:pt idx="1388">
                  <c:v>776.71894292086745</c:v>
                </c:pt>
                <c:pt idx="1389">
                  <c:v>777.27813582433816</c:v>
                </c:pt>
                <c:pt idx="1390">
                  <c:v>777.83732872780899</c:v>
                </c:pt>
                <c:pt idx="1391">
                  <c:v>778.39652163127971</c:v>
                </c:pt>
                <c:pt idx="1392">
                  <c:v>778.95571453475043</c:v>
                </c:pt>
                <c:pt idx="1393">
                  <c:v>779.51490743822114</c:v>
                </c:pt>
                <c:pt idx="1394">
                  <c:v>780.07410034169197</c:v>
                </c:pt>
                <c:pt idx="1395">
                  <c:v>780.63329324516269</c:v>
                </c:pt>
                <c:pt idx="1396">
                  <c:v>781.19248614863341</c:v>
                </c:pt>
                <c:pt idx="1397">
                  <c:v>781.75167905210412</c:v>
                </c:pt>
                <c:pt idx="1398">
                  <c:v>782.31087195557495</c:v>
                </c:pt>
                <c:pt idx="1399">
                  <c:v>782.87006485904567</c:v>
                </c:pt>
                <c:pt idx="1400">
                  <c:v>783.42925776251639</c:v>
                </c:pt>
                <c:pt idx="1401">
                  <c:v>783.98845066598722</c:v>
                </c:pt>
                <c:pt idx="1402">
                  <c:v>784.54764356945793</c:v>
                </c:pt>
                <c:pt idx="1403">
                  <c:v>785.10683647292865</c:v>
                </c:pt>
                <c:pt idx="1404">
                  <c:v>785.66602937639936</c:v>
                </c:pt>
                <c:pt idx="1405">
                  <c:v>786.2252222798702</c:v>
                </c:pt>
                <c:pt idx="1406">
                  <c:v>786.78441518334091</c:v>
                </c:pt>
                <c:pt idx="1407">
                  <c:v>787.34360808681163</c:v>
                </c:pt>
                <c:pt idx="1408">
                  <c:v>787.90280099028234</c:v>
                </c:pt>
                <c:pt idx="1409">
                  <c:v>788.46199389375317</c:v>
                </c:pt>
                <c:pt idx="1410">
                  <c:v>789.02118679722389</c:v>
                </c:pt>
                <c:pt idx="1411">
                  <c:v>789.58037970069461</c:v>
                </c:pt>
                <c:pt idx="1412">
                  <c:v>790.13957260416532</c:v>
                </c:pt>
                <c:pt idx="1413">
                  <c:v>790.69876550763615</c:v>
                </c:pt>
                <c:pt idx="1414">
                  <c:v>791.25795841110687</c:v>
                </c:pt>
                <c:pt idx="1415">
                  <c:v>791.81715131457759</c:v>
                </c:pt>
                <c:pt idx="1416">
                  <c:v>792.37634421804842</c:v>
                </c:pt>
                <c:pt idx="1417">
                  <c:v>792.93553712151913</c:v>
                </c:pt>
                <c:pt idx="1418">
                  <c:v>793.49473002498985</c:v>
                </c:pt>
                <c:pt idx="1419">
                  <c:v>794.05392292846057</c:v>
                </c:pt>
                <c:pt idx="1420">
                  <c:v>794.6131158319314</c:v>
                </c:pt>
                <c:pt idx="1421">
                  <c:v>795.17230873540211</c:v>
                </c:pt>
                <c:pt idx="1422">
                  <c:v>795.73150163887283</c:v>
                </c:pt>
                <c:pt idx="1423">
                  <c:v>796.29069454234354</c:v>
                </c:pt>
                <c:pt idx="1424">
                  <c:v>796.84988744581437</c:v>
                </c:pt>
                <c:pt idx="1425">
                  <c:v>797.40908034928509</c:v>
                </c:pt>
                <c:pt idx="1426">
                  <c:v>797.96827325275581</c:v>
                </c:pt>
                <c:pt idx="1427">
                  <c:v>798.52746615622652</c:v>
                </c:pt>
                <c:pt idx="1428">
                  <c:v>799.08665905969735</c:v>
                </c:pt>
                <c:pt idx="1429">
                  <c:v>799.64585196316807</c:v>
                </c:pt>
                <c:pt idx="1430">
                  <c:v>800.20504486663879</c:v>
                </c:pt>
                <c:pt idx="1431">
                  <c:v>800.76423777010962</c:v>
                </c:pt>
                <c:pt idx="1432">
                  <c:v>801.32343067358033</c:v>
                </c:pt>
                <c:pt idx="1433">
                  <c:v>801.88262357705105</c:v>
                </c:pt>
                <c:pt idx="1434">
                  <c:v>802.44181648052177</c:v>
                </c:pt>
                <c:pt idx="1435">
                  <c:v>803.0010093839926</c:v>
                </c:pt>
                <c:pt idx="1436">
                  <c:v>803.56020228746331</c:v>
                </c:pt>
                <c:pt idx="1437">
                  <c:v>804.11939519093403</c:v>
                </c:pt>
                <c:pt idx="1438">
                  <c:v>804.67858809440474</c:v>
                </c:pt>
                <c:pt idx="1439">
                  <c:v>805.23778099787557</c:v>
                </c:pt>
                <c:pt idx="1440">
                  <c:v>805.79697390134629</c:v>
                </c:pt>
                <c:pt idx="1441">
                  <c:v>806.35616680481701</c:v>
                </c:pt>
                <c:pt idx="1442">
                  <c:v>806.91535970828784</c:v>
                </c:pt>
                <c:pt idx="1443">
                  <c:v>807.47455261175855</c:v>
                </c:pt>
                <c:pt idx="1444">
                  <c:v>808.03374551522927</c:v>
                </c:pt>
                <c:pt idx="1445">
                  <c:v>808.59293841869999</c:v>
                </c:pt>
                <c:pt idx="1446">
                  <c:v>809.15213132217082</c:v>
                </c:pt>
                <c:pt idx="1447">
                  <c:v>809.71132422564153</c:v>
                </c:pt>
                <c:pt idx="1448">
                  <c:v>810.27051712911225</c:v>
                </c:pt>
                <c:pt idx="1449">
                  <c:v>810.82971003258297</c:v>
                </c:pt>
                <c:pt idx="1450">
                  <c:v>811.3889029360538</c:v>
                </c:pt>
                <c:pt idx="1451">
                  <c:v>811.94809583952451</c:v>
                </c:pt>
                <c:pt idx="1452">
                  <c:v>812.50728874299523</c:v>
                </c:pt>
                <c:pt idx="1453">
                  <c:v>813.06648164646595</c:v>
                </c:pt>
                <c:pt idx="1454">
                  <c:v>813.62567454993678</c:v>
                </c:pt>
                <c:pt idx="1455">
                  <c:v>814.18486745340749</c:v>
                </c:pt>
                <c:pt idx="1456">
                  <c:v>814.74406035687821</c:v>
                </c:pt>
                <c:pt idx="1457">
                  <c:v>815.30325326034904</c:v>
                </c:pt>
                <c:pt idx="1458">
                  <c:v>815.86244616381975</c:v>
                </c:pt>
                <c:pt idx="1459">
                  <c:v>816.42163906729047</c:v>
                </c:pt>
                <c:pt idx="1460">
                  <c:v>816.98083197076119</c:v>
                </c:pt>
                <c:pt idx="1461">
                  <c:v>817.54002487423202</c:v>
                </c:pt>
                <c:pt idx="1462">
                  <c:v>818.09921777770273</c:v>
                </c:pt>
                <c:pt idx="1463">
                  <c:v>818.65841068117345</c:v>
                </c:pt>
                <c:pt idx="1464">
                  <c:v>819.21760358464417</c:v>
                </c:pt>
                <c:pt idx="1465">
                  <c:v>819.776796488115</c:v>
                </c:pt>
                <c:pt idx="1466">
                  <c:v>820.33598939158571</c:v>
                </c:pt>
                <c:pt idx="1467">
                  <c:v>820.89518229505643</c:v>
                </c:pt>
                <c:pt idx="1468">
                  <c:v>821.45437519852726</c:v>
                </c:pt>
                <c:pt idx="1469">
                  <c:v>822.01356810199798</c:v>
                </c:pt>
                <c:pt idx="1470">
                  <c:v>822.57276100546869</c:v>
                </c:pt>
                <c:pt idx="1471">
                  <c:v>823.13195390893941</c:v>
                </c:pt>
                <c:pt idx="1472">
                  <c:v>823.69114681241024</c:v>
                </c:pt>
                <c:pt idx="1473">
                  <c:v>824.25033971588095</c:v>
                </c:pt>
                <c:pt idx="1474">
                  <c:v>824.80953261935167</c:v>
                </c:pt>
                <c:pt idx="1475">
                  <c:v>825.36872552282239</c:v>
                </c:pt>
                <c:pt idx="1476">
                  <c:v>825.92791842629322</c:v>
                </c:pt>
                <c:pt idx="1477">
                  <c:v>826.48711132976393</c:v>
                </c:pt>
                <c:pt idx="1478">
                  <c:v>827.04630423323465</c:v>
                </c:pt>
                <c:pt idx="1479">
                  <c:v>827.60549713670537</c:v>
                </c:pt>
                <c:pt idx="1480">
                  <c:v>828.1646900401762</c:v>
                </c:pt>
                <c:pt idx="1481">
                  <c:v>828.72388294364691</c:v>
                </c:pt>
                <c:pt idx="1482">
                  <c:v>829.28307584711763</c:v>
                </c:pt>
                <c:pt idx="1483">
                  <c:v>829.84226875058846</c:v>
                </c:pt>
                <c:pt idx="1484">
                  <c:v>830.40146165405918</c:v>
                </c:pt>
                <c:pt idx="1485">
                  <c:v>830.96065455752989</c:v>
                </c:pt>
                <c:pt idx="1486">
                  <c:v>831.51984746100061</c:v>
                </c:pt>
                <c:pt idx="1487">
                  <c:v>832.07904036447144</c:v>
                </c:pt>
                <c:pt idx="1488">
                  <c:v>832.63823326794216</c:v>
                </c:pt>
                <c:pt idx="1489">
                  <c:v>833.19742617141287</c:v>
                </c:pt>
                <c:pt idx="1490">
                  <c:v>833.75661907488359</c:v>
                </c:pt>
                <c:pt idx="1491">
                  <c:v>834.31581197835442</c:v>
                </c:pt>
                <c:pt idx="1492">
                  <c:v>834.87500488182513</c:v>
                </c:pt>
                <c:pt idx="1493">
                  <c:v>835.43419778529585</c:v>
                </c:pt>
                <c:pt idx="1494">
                  <c:v>835.99339068876657</c:v>
                </c:pt>
                <c:pt idx="1495">
                  <c:v>836.5525835922374</c:v>
                </c:pt>
                <c:pt idx="1496">
                  <c:v>837.11177649570811</c:v>
                </c:pt>
                <c:pt idx="1497">
                  <c:v>837.67096939917883</c:v>
                </c:pt>
                <c:pt idx="1498">
                  <c:v>838.23016230264966</c:v>
                </c:pt>
                <c:pt idx="1499">
                  <c:v>838.78935520612038</c:v>
                </c:pt>
                <c:pt idx="1500">
                  <c:v>839.34854810959109</c:v>
                </c:pt>
                <c:pt idx="1501">
                  <c:v>839.90774101306181</c:v>
                </c:pt>
                <c:pt idx="1502">
                  <c:v>840.46693391653264</c:v>
                </c:pt>
                <c:pt idx="1503">
                  <c:v>841.02612682000336</c:v>
                </c:pt>
                <c:pt idx="1504">
                  <c:v>841.58531972347407</c:v>
                </c:pt>
                <c:pt idx="1505">
                  <c:v>842.14451262694479</c:v>
                </c:pt>
                <c:pt idx="1506">
                  <c:v>842.70370553041562</c:v>
                </c:pt>
                <c:pt idx="1507">
                  <c:v>843.26289843388633</c:v>
                </c:pt>
                <c:pt idx="1508">
                  <c:v>843.82209133735705</c:v>
                </c:pt>
                <c:pt idx="1509">
                  <c:v>844.38128424082788</c:v>
                </c:pt>
                <c:pt idx="1510">
                  <c:v>844.9404771442986</c:v>
                </c:pt>
                <c:pt idx="1511">
                  <c:v>845.49967004776931</c:v>
                </c:pt>
                <c:pt idx="1512">
                  <c:v>846.05886295124003</c:v>
                </c:pt>
                <c:pt idx="1513">
                  <c:v>846.61805585471086</c:v>
                </c:pt>
                <c:pt idx="1514">
                  <c:v>847.17724875818158</c:v>
                </c:pt>
                <c:pt idx="1515">
                  <c:v>847.73644166165229</c:v>
                </c:pt>
                <c:pt idx="1516">
                  <c:v>848.29563456512301</c:v>
                </c:pt>
                <c:pt idx="1517">
                  <c:v>848.85482746859384</c:v>
                </c:pt>
                <c:pt idx="1518">
                  <c:v>849.41402037206456</c:v>
                </c:pt>
                <c:pt idx="1519">
                  <c:v>849.97321327553527</c:v>
                </c:pt>
                <c:pt idx="1520">
                  <c:v>850.53240617900599</c:v>
                </c:pt>
                <c:pt idx="1521">
                  <c:v>851.09159908247682</c:v>
                </c:pt>
                <c:pt idx="1522">
                  <c:v>851.65079198594754</c:v>
                </c:pt>
                <c:pt idx="1523">
                  <c:v>852.20998488941825</c:v>
                </c:pt>
                <c:pt idx="1524">
                  <c:v>852.76917779288908</c:v>
                </c:pt>
                <c:pt idx="1525">
                  <c:v>853.3283706963598</c:v>
                </c:pt>
                <c:pt idx="1526">
                  <c:v>853.88756359983051</c:v>
                </c:pt>
                <c:pt idx="1527">
                  <c:v>854.44675650330123</c:v>
                </c:pt>
                <c:pt idx="1528">
                  <c:v>855.00594940677206</c:v>
                </c:pt>
                <c:pt idx="1529">
                  <c:v>855.56514231024278</c:v>
                </c:pt>
                <c:pt idx="1530">
                  <c:v>856.12433521371349</c:v>
                </c:pt>
                <c:pt idx="1531">
                  <c:v>856.68352811718421</c:v>
                </c:pt>
                <c:pt idx="1532">
                  <c:v>857.24272102065504</c:v>
                </c:pt>
                <c:pt idx="1533">
                  <c:v>857.80191392412576</c:v>
                </c:pt>
                <c:pt idx="1534">
                  <c:v>858.36110682759647</c:v>
                </c:pt>
                <c:pt idx="1535">
                  <c:v>858.92029973106719</c:v>
                </c:pt>
                <c:pt idx="1536">
                  <c:v>859.47949263453802</c:v>
                </c:pt>
                <c:pt idx="1537">
                  <c:v>860.03868553800874</c:v>
                </c:pt>
                <c:pt idx="1538">
                  <c:v>860.59787844147945</c:v>
                </c:pt>
                <c:pt idx="1539">
                  <c:v>861.15707134495028</c:v>
                </c:pt>
                <c:pt idx="1540">
                  <c:v>861.716264248421</c:v>
                </c:pt>
                <c:pt idx="1541">
                  <c:v>862.27545715189171</c:v>
                </c:pt>
                <c:pt idx="1542">
                  <c:v>862.83465005536243</c:v>
                </c:pt>
                <c:pt idx="1543">
                  <c:v>863.39384295883326</c:v>
                </c:pt>
                <c:pt idx="1544">
                  <c:v>863.95303586230398</c:v>
                </c:pt>
                <c:pt idx="1545">
                  <c:v>864.51222876577469</c:v>
                </c:pt>
                <c:pt idx="1546">
                  <c:v>865.07142166924541</c:v>
                </c:pt>
                <c:pt idx="1547">
                  <c:v>865.63061457271624</c:v>
                </c:pt>
                <c:pt idx="1548">
                  <c:v>866.18980747618696</c:v>
                </c:pt>
                <c:pt idx="1549">
                  <c:v>866.74900037965767</c:v>
                </c:pt>
                <c:pt idx="1550">
                  <c:v>867.3081932831285</c:v>
                </c:pt>
                <c:pt idx="1551">
                  <c:v>867.86738618659922</c:v>
                </c:pt>
                <c:pt idx="1552">
                  <c:v>868.42657909006994</c:v>
                </c:pt>
                <c:pt idx="1553">
                  <c:v>868.98577199354065</c:v>
                </c:pt>
                <c:pt idx="1554">
                  <c:v>869.54496489701148</c:v>
                </c:pt>
                <c:pt idx="1555">
                  <c:v>870.1041578004822</c:v>
                </c:pt>
                <c:pt idx="1556">
                  <c:v>870.66335070395291</c:v>
                </c:pt>
                <c:pt idx="1557">
                  <c:v>871.22254360742363</c:v>
                </c:pt>
                <c:pt idx="1558">
                  <c:v>871.78173651089446</c:v>
                </c:pt>
                <c:pt idx="1559">
                  <c:v>872.34092941436518</c:v>
                </c:pt>
                <c:pt idx="1560">
                  <c:v>872.90012231783589</c:v>
                </c:pt>
                <c:pt idx="1561">
                  <c:v>873.45931522130661</c:v>
                </c:pt>
                <c:pt idx="1562">
                  <c:v>874.01850812477744</c:v>
                </c:pt>
                <c:pt idx="1563">
                  <c:v>874.57770102824816</c:v>
                </c:pt>
                <c:pt idx="1564">
                  <c:v>875.13689393171887</c:v>
                </c:pt>
                <c:pt idx="1565">
                  <c:v>875.6960868351897</c:v>
                </c:pt>
                <c:pt idx="1566">
                  <c:v>876.25527973866042</c:v>
                </c:pt>
                <c:pt idx="1567">
                  <c:v>876.81447264213114</c:v>
                </c:pt>
                <c:pt idx="1568">
                  <c:v>877.37366554560185</c:v>
                </c:pt>
                <c:pt idx="1569">
                  <c:v>877.93285844907268</c:v>
                </c:pt>
                <c:pt idx="1570">
                  <c:v>878.4920513525434</c:v>
                </c:pt>
                <c:pt idx="1571">
                  <c:v>879.05124425601412</c:v>
                </c:pt>
                <c:pt idx="1572">
                  <c:v>879.61043715948483</c:v>
                </c:pt>
                <c:pt idx="1573">
                  <c:v>880.16963006295566</c:v>
                </c:pt>
                <c:pt idx="1574">
                  <c:v>880.72882296642638</c:v>
                </c:pt>
                <c:pt idx="1575">
                  <c:v>881.28801586989709</c:v>
                </c:pt>
                <c:pt idx="1576">
                  <c:v>881.84720877336792</c:v>
                </c:pt>
                <c:pt idx="1577">
                  <c:v>882.40640167683864</c:v>
                </c:pt>
                <c:pt idx="1578">
                  <c:v>882.96559458030936</c:v>
                </c:pt>
                <c:pt idx="1579">
                  <c:v>883.52478748378007</c:v>
                </c:pt>
                <c:pt idx="1580">
                  <c:v>884.0839803872509</c:v>
                </c:pt>
                <c:pt idx="1581">
                  <c:v>884.64317329072162</c:v>
                </c:pt>
                <c:pt idx="1582">
                  <c:v>885.20236619419234</c:v>
                </c:pt>
                <c:pt idx="1583">
                  <c:v>885.76155909766305</c:v>
                </c:pt>
                <c:pt idx="1584">
                  <c:v>886.32075200113388</c:v>
                </c:pt>
                <c:pt idx="1585">
                  <c:v>886.8799449046046</c:v>
                </c:pt>
                <c:pt idx="1586">
                  <c:v>887.43913780807532</c:v>
                </c:pt>
                <c:pt idx="1587">
                  <c:v>887.99833071154603</c:v>
                </c:pt>
                <c:pt idx="1588">
                  <c:v>888.55752361501686</c:v>
                </c:pt>
                <c:pt idx="1589">
                  <c:v>889.11671651848758</c:v>
                </c:pt>
                <c:pt idx="1590">
                  <c:v>889.67590942195829</c:v>
                </c:pt>
                <c:pt idx="1591">
                  <c:v>890.23510232542912</c:v>
                </c:pt>
                <c:pt idx="1592">
                  <c:v>890.79429522889984</c:v>
                </c:pt>
                <c:pt idx="1593">
                  <c:v>891.35348813237056</c:v>
                </c:pt>
                <c:pt idx="1594">
                  <c:v>891.91268103584127</c:v>
                </c:pt>
                <c:pt idx="1595">
                  <c:v>892.4718739393121</c:v>
                </c:pt>
                <c:pt idx="1596">
                  <c:v>893.03106684278282</c:v>
                </c:pt>
                <c:pt idx="1597">
                  <c:v>893.59025974625354</c:v>
                </c:pt>
                <c:pt idx="1598">
                  <c:v>894.14945264972425</c:v>
                </c:pt>
                <c:pt idx="1599">
                  <c:v>894.70864555319508</c:v>
                </c:pt>
                <c:pt idx="1600">
                  <c:v>895.2678384566658</c:v>
                </c:pt>
                <c:pt idx="1601">
                  <c:v>895.82703136013652</c:v>
                </c:pt>
                <c:pt idx="1602">
                  <c:v>896.38622426360723</c:v>
                </c:pt>
                <c:pt idx="1603">
                  <c:v>896.94541716707806</c:v>
                </c:pt>
                <c:pt idx="1604">
                  <c:v>897.50461007054878</c:v>
                </c:pt>
                <c:pt idx="1605">
                  <c:v>898.0638029740195</c:v>
                </c:pt>
                <c:pt idx="1606">
                  <c:v>898.62299587749033</c:v>
                </c:pt>
                <c:pt idx="1607">
                  <c:v>899.18218878096104</c:v>
                </c:pt>
                <c:pt idx="1608">
                  <c:v>899.74138168443176</c:v>
                </c:pt>
                <c:pt idx="1609">
                  <c:v>900.30057458790247</c:v>
                </c:pt>
                <c:pt idx="1610">
                  <c:v>900.8597674913733</c:v>
                </c:pt>
                <c:pt idx="1611">
                  <c:v>901.41896039484402</c:v>
                </c:pt>
                <c:pt idx="1612">
                  <c:v>901.97815329831474</c:v>
                </c:pt>
                <c:pt idx="1613">
                  <c:v>902.53734620178545</c:v>
                </c:pt>
                <c:pt idx="1614">
                  <c:v>903.09653910525628</c:v>
                </c:pt>
                <c:pt idx="1615">
                  <c:v>903.655732008727</c:v>
                </c:pt>
                <c:pt idx="1616">
                  <c:v>904.21492491219772</c:v>
                </c:pt>
                <c:pt idx="1617">
                  <c:v>904.77411781566855</c:v>
                </c:pt>
                <c:pt idx="1618">
                  <c:v>905.33331071913926</c:v>
                </c:pt>
                <c:pt idx="1619">
                  <c:v>905.89250362260998</c:v>
                </c:pt>
                <c:pt idx="1620">
                  <c:v>906.4516965260807</c:v>
                </c:pt>
                <c:pt idx="1621">
                  <c:v>907.01088942955153</c:v>
                </c:pt>
                <c:pt idx="1622">
                  <c:v>907.57008233302224</c:v>
                </c:pt>
                <c:pt idx="1623">
                  <c:v>908.12927523649296</c:v>
                </c:pt>
                <c:pt idx="1624">
                  <c:v>908.68846813996367</c:v>
                </c:pt>
                <c:pt idx="1625">
                  <c:v>909.2476610434345</c:v>
                </c:pt>
                <c:pt idx="1626">
                  <c:v>909.80685394690522</c:v>
                </c:pt>
                <c:pt idx="1627">
                  <c:v>910.36604685037594</c:v>
                </c:pt>
                <c:pt idx="1628">
                  <c:v>910.92523975384665</c:v>
                </c:pt>
                <c:pt idx="1629">
                  <c:v>911.48443265731748</c:v>
                </c:pt>
                <c:pt idx="1630">
                  <c:v>912.0436255607882</c:v>
                </c:pt>
                <c:pt idx="1631">
                  <c:v>912.60281846425892</c:v>
                </c:pt>
                <c:pt idx="1632">
                  <c:v>913.16201136772975</c:v>
                </c:pt>
                <c:pt idx="1633">
                  <c:v>913.72120427120046</c:v>
                </c:pt>
                <c:pt idx="1634">
                  <c:v>914.28039717467118</c:v>
                </c:pt>
                <c:pt idx="1635">
                  <c:v>914.8395900781419</c:v>
                </c:pt>
                <c:pt idx="1636">
                  <c:v>915.39878298161273</c:v>
                </c:pt>
                <c:pt idx="1637">
                  <c:v>915.95797588508344</c:v>
                </c:pt>
                <c:pt idx="1638">
                  <c:v>916.51716878855416</c:v>
                </c:pt>
                <c:pt idx="1639">
                  <c:v>917.07636169202488</c:v>
                </c:pt>
                <c:pt idx="1640">
                  <c:v>917.63555459549571</c:v>
                </c:pt>
                <c:pt idx="1641">
                  <c:v>918.19474749896642</c:v>
                </c:pt>
                <c:pt idx="1642">
                  <c:v>918.75394040243714</c:v>
                </c:pt>
                <c:pt idx="1643">
                  <c:v>919.31313330590797</c:v>
                </c:pt>
                <c:pt idx="1644">
                  <c:v>919.87232620937868</c:v>
                </c:pt>
                <c:pt idx="1645">
                  <c:v>920.4315191128494</c:v>
                </c:pt>
                <c:pt idx="1646">
                  <c:v>920.99071201632012</c:v>
                </c:pt>
                <c:pt idx="1647">
                  <c:v>921.54990491979095</c:v>
                </c:pt>
                <c:pt idx="1648">
                  <c:v>922.10909782326166</c:v>
                </c:pt>
                <c:pt idx="1649">
                  <c:v>922.66829072673238</c:v>
                </c:pt>
                <c:pt idx="1650">
                  <c:v>923.2274836302031</c:v>
                </c:pt>
                <c:pt idx="1651">
                  <c:v>923.78667653367393</c:v>
                </c:pt>
                <c:pt idx="1652">
                  <c:v>924.34586943714464</c:v>
                </c:pt>
                <c:pt idx="1653">
                  <c:v>924.90506234061536</c:v>
                </c:pt>
                <c:pt idx="1654">
                  <c:v>925.46425524408608</c:v>
                </c:pt>
                <c:pt idx="1655">
                  <c:v>926.02344814755691</c:v>
                </c:pt>
                <c:pt idx="1656">
                  <c:v>926.58264105102762</c:v>
                </c:pt>
                <c:pt idx="1657">
                  <c:v>927.14183395449834</c:v>
                </c:pt>
                <c:pt idx="1658">
                  <c:v>927.70102685796917</c:v>
                </c:pt>
                <c:pt idx="1659">
                  <c:v>928.26021976143988</c:v>
                </c:pt>
                <c:pt idx="1660">
                  <c:v>928.8194126649106</c:v>
                </c:pt>
                <c:pt idx="1661">
                  <c:v>929.37860556838132</c:v>
                </c:pt>
                <c:pt idx="1662">
                  <c:v>929.93779847185215</c:v>
                </c:pt>
                <c:pt idx="1663">
                  <c:v>930.49699137532286</c:v>
                </c:pt>
                <c:pt idx="1664">
                  <c:v>931.05618427879358</c:v>
                </c:pt>
                <c:pt idx="1665">
                  <c:v>931.6153771822643</c:v>
                </c:pt>
                <c:pt idx="1666">
                  <c:v>932.17457008573513</c:v>
                </c:pt>
                <c:pt idx="1667">
                  <c:v>932.73376298920584</c:v>
                </c:pt>
                <c:pt idx="1668">
                  <c:v>933.29295589267656</c:v>
                </c:pt>
                <c:pt idx="1669">
                  <c:v>933.85214879614728</c:v>
                </c:pt>
                <c:pt idx="1670">
                  <c:v>934.41134169961811</c:v>
                </c:pt>
                <c:pt idx="1671">
                  <c:v>934.97053460308882</c:v>
                </c:pt>
                <c:pt idx="1672">
                  <c:v>935.52972750655954</c:v>
                </c:pt>
                <c:pt idx="1673">
                  <c:v>936.08892041003037</c:v>
                </c:pt>
                <c:pt idx="1674">
                  <c:v>936.64811331350109</c:v>
                </c:pt>
                <c:pt idx="1675">
                  <c:v>937.2073062169718</c:v>
                </c:pt>
                <c:pt idx="1676">
                  <c:v>937.76649912044252</c:v>
                </c:pt>
                <c:pt idx="1677">
                  <c:v>938.32569202391335</c:v>
                </c:pt>
                <c:pt idx="1678">
                  <c:v>938.88488492738406</c:v>
                </c:pt>
                <c:pt idx="1679">
                  <c:v>939.44407783085478</c:v>
                </c:pt>
                <c:pt idx="1680">
                  <c:v>940.0032707343255</c:v>
                </c:pt>
                <c:pt idx="1681">
                  <c:v>940.56246363779633</c:v>
                </c:pt>
                <c:pt idx="1682">
                  <c:v>941.12165654126704</c:v>
                </c:pt>
                <c:pt idx="1683">
                  <c:v>941.68084944473776</c:v>
                </c:pt>
                <c:pt idx="1684">
                  <c:v>942.24004234820859</c:v>
                </c:pt>
                <c:pt idx="1685">
                  <c:v>942.79923525167931</c:v>
                </c:pt>
                <c:pt idx="1686">
                  <c:v>943.35842815515002</c:v>
                </c:pt>
                <c:pt idx="1687">
                  <c:v>943.91762105862074</c:v>
                </c:pt>
                <c:pt idx="1688">
                  <c:v>944.47681396209157</c:v>
                </c:pt>
                <c:pt idx="1689">
                  <c:v>945.03600686556229</c:v>
                </c:pt>
                <c:pt idx="1690">
                  <c:v>945.595199769033</c:v>
                </c:pt>
                <c:pt idx="1691">
                  <c:v>946.15439267250372</c:v>
                </c:pt>
                <c:pt idx="1692">
                  <c:v>946.71358557597455</c:v>
                </c:pt>
                <c:pt idx="1693">
                  <c:v>947.27277847944526</c:v>
                </c:pt>
                <c:pt idx="1694">
                  <c:v>947.83197138291598</c:v>
                </c:pt>
                <c:pt idx="1695">
                  <c:v>948.3911642863867</c:v>
                </c:pt>
                <c:pt idx="1696">
                  <c:v>948.95035718985753</c:v>
                </c:pt>
                <c:pt idx="1697">
                  <c:v>949.50955009332824</c:v>
                </c:pt>
                <c:pt idx="1698">
                  <c:v>950.06874299679896</c:v>
                </c:pt>
                <c:pt idx="1699">
                  <c:v>950.62793590026979</c:v>
                </c:pt>
                <c:pt idx="1700">
                  <c:v>951.18712880374051</c:v>
                </c:pt>
                <c:pt idx="1701">
                  <c:v>951.74632170721122</c:v>
                </c:pt>
                <c:pt idx="1702">
                  <c:v>952.30551461068194</c:v>
                </c:pt>
                <c:pt idx="1703">
                  <c:v>952.86470751415277</c:v>
                </c:pt>
                <c:pt idx="1704">
                  <c:v>953.42390041762349</c:v>
                </c:pt>
                <c:pt idx="1705">
                  <c:v>953.9830933210942</c:v>
                </c:pt>
                <c:pt idx="1706">
                  <c:v>954.54228622456492</c:v>
                </c:pt>
                <c:pt idx="1707">
                  <c:v>955.10147912803575</c:v>
                </c:pt>
                <c:pt idx="1708">
                  <c:v>955.66067203150646</c:v>
                </c:pt>
                <c:pt idx="1709">
                  <c:v>956.21986493497718</c:v>
                </c:pt>
                <c:pt idx="1710">
                  <c:v>956.7790578384479</c:v>
                </c:pt>
                <c:pt idx="1711">
                  <c:v>957.33825074191873</c:v>
                </c:pt>
                <c:pt idx="1712">
                  <c:v>957.89744364538944</c:v>
                </c:pt>
                <c:pt idx="1713">
                  <c:v>958.45663654886016</c:v>
                </c:pt>
                <c:pt idx="1714">
                  <c:v>959.01582945233099</c:v>
                </c:pt>
                <c:pt idx="1715">
                  <c:v>959.57502235580171</c:v>
                </c:pt>
                <c:pt idx="1716">
                  <c:v>960.13421525927242</c:v>
                </c:pt>
                <c:pt idx="1717">
                  <c:v>960.69340816274314</c:v>
                </c:pt>
                <c:pt idx="1718">
                  <c:v>961.25260106621397</c:v>
                </c:pt>
                <c:pt idx="1719">
                  <c:v>961.81179396968469</c:v>
                </c:pt>
                <c:pt idx="1720">
                  <c:v>962.3709868731554</c:v>
                </c:pt>
                <c:pt idx="1721">
                  <c:v>962.93017977662612</c:v>
                </c:pt>
                <c:pt idx="1722">
                  <c:v>963.48937268009695</c:v>
                </c:pt>
                <c:pt idx="1723">
                  <c:v>964.04856558356767</c:v>
                </c:pt>
                <c:pt idx="1724">
                  <c:v>964.60775848703838</c:v>
                </c:pt>
                <c:pt idx="1725">
                  <c:v>965.16695139050921</c:v>
                </c:pt>
                <c:pt idx="1726">
                  <c:v>965.72614429397993</c:v>
                </c:pt>
                <c:pt idx="1727">
                  <c:v>966.28533719745064</c:v>
                </c:pt>
                <c:pt idx="1728">
                  <c:v>966.84453010092136</c:v>
                </c:pt>
                <c:pt idx="1729">
                  <c:v>967.40372300439219</c:v>
                </c:pt>
                <c:pt idx="1730">
                  <c:v>967.96291590786291</c:v>
                </c:pt>
                <c:pt idx="1731">
                  <c:v>968.52210881133362</c:v>
                </c:pt>
                <c:pt idx="1732">
                  <c:v>969.08130171480434</c:v>
                </c:pt>
                <c:pt idx="1733">
                  <c:v>969.64049461827517</c:v>
                </c:pt>
                <c:pt idx="1734">
                  <c:v>970.19968752174589</c:v>
                </c:pt>
                <c:pt idx="1735">
                  <c:v>970.7588804252166</c:v>
                </c:pt>
                <c:pt idx="1736">
                  <c:v>971.31807332868732</c:v>
                </c:pt>
                <c:pt idx="1737">
                  <c:v>971.87726623215815</c:v>
                </c:pt>
                <c:pt idx="1738">
                  <c:v>972.43645913562887</c:v>
                </c:pt>
                <c:pt idx="1739">
                  <c:v>972.99565203909958</c:v>
                </c:pt>
                <c:pt idx="1740">
                  <c:v>973.55484494257041</c:v>
                </c:pt>
                <c:pt idx="1741">
                  <c:v>974.11403784604113</c:v>
                </c:pt>
                <c:pt idx="1742">
                  <c:v>974.67323074951184</c:v>
                </c:pt>
                <c:pt idx="1743">
                  <c:v>975.23242365298256</c:v>
                </c:pt>
                <c:pt idx="1744">
                  <c:v>975.79161655645339</c:v>
                </c:pt>
                <c:pt idx="1745">
                  <c:v>976.35080945992411</c:v>
                </c:pt>
                <c:pt idx="1746">
                  <c:v>976.91000236339482</c:v>
                </c:pt>
                <c:pt idx="1747">
                  <c:v>977.46919526686554</c:v>
                </c:pt>
                <c:pt idx="1748">
                  <c:v>978.02838817033637</c:v>
                </c:pt>
                <c:pt idx="1749">
                  <c:v>978.58758107380709</c:v>
                </c:pt>
                <c:pt idx="1750">
                  <c:v>979.1467739772778</c:v>
                </c:pt>
                <c:pt idx="1751">
                  <c:v>979.70596688074863</c:v>
                </c:pt>
                <c:pt idx="1752">
                  <c:v>980.26515978421935</c:v>
                </c:pt>
                <c:pt idx="1753">
                  <c:v>980.82435268769007</c:v>
                </c:pt>
                <c:pt idx="1754">
                  <c:v>981.38354559116078</c:v>
                </c:pt>
                <c:pt idx="1755">
                  <c:v>981.94273849463161</c:v>
                </c:pt>
                <c:pt idx="1756">
                  <c:v>982.50193139810233</c:v>
                </c:pt>
                <c:pt idx="1757">
                  <c:v>983.06112430157305</c:v>
                </c:pt>
                <c:pt idx="1758">
                  <c:v>983.62031720504376</c:v>
                </c:pt>
                <c:pt idx="1759">
                  <c:v>984.17951010851459</c:v>
                </c:pt>
                <c:pt idx="1760">
                  <c:v>984.73870301198531</c:v>
                </c:pt>
                <c:pt idx="1761">
                  <c:v>985.29789591545602</c:v>
                </c:pt>
                <c:pt idx="1762">
                  <c:v>985.85708881892674</c:v>
                </c:pt>
                <c:pt idx="1763">
                  <c:v>986.41628172239757</c:v>
                </c:pt>
                <c:pt idx="1764">
                  <c:v>986.97547462586829</c:v>
                </c:pt>
                <c:pt idx="1765">
                  <c:v>987.534667529339</c:v>
                </c:pt>
                <c:pt idx="1766">
                  <c:v>988.09386043280983</c:v>
                </c:pt>
                <c:pt idx="1767">
                  <c:v>988.65305333628055</c:v>
                </c:pt>
                <c:pt idx="1768">
                  <c:v>989.21224623975127</c:v>
                </c:pt>
                <c:pt idx="1769">
                  <c:v>989.77143914322198</c:v>
                </c:pt>
                <c:pt idx="1770">
                  <c:v>990.33063204669281</c:v>
                </c:pt>
                <c:pt idx="1771">
                  <c:v>990.88982495016353</c:v>
                </c:pt>
                <c:pt idx="1772">
                  <c:v>991.44901785363425</c:v>
                </c:pt>
                <c:pt idx="1773">
                  <c:v>992.00821075710496</c:v>
                </c:pt>
                <c:pt idx="1774">
                  <c:v>992.56740366057579</c:v>
                </c:pt>
                <c:pt idx="1775">
                  <c:v>993.12659656404651</c:v>
                </c:pt>
                <c:pt idx="1776">
                  <c:v>993.68578946751722</c:v>
                </c:pt>
                <c:pt idx="1777">
                  <c:v>994.24498237098794</c:v>
                </c:pt>
                <c:pt idx="1778">
                  <c:v>994.80417527445877</c:v>
                </c:pt>
                <c:pt idx="1779">
                  <c:v>995.36336817792949</c:v>
                </c:pt>
                <c:pt idx="1780">
                  <c:v>995.9225610814002</c:v>
                </c:pt>
                <c:pt idx="1781">
                  <c:v>996.48175398487103</c:v>
                </c:pt>
                <c:pt idx="1782">
                  <c:v>997.04094688834175</c:v>
                </c:pt>
                <c:pt idx="1783">
                  <c:v>997.60013979181247</c:v>
                </c:pt>
                <c:pt idx="1784">
                  <c:v>998.15933269528318</c:v>
                </c:pt>
                <c:pt idx="1785">
                  <c:v>998.71852559875401</c:v>
                </c:pt>
                <c:pt idx="1786">
                  <c:v>999.27771850222473</c:v>
                </c:pt>
                <c:pt idx="1787">
                  <c:v>999.83691140569545</c:v>
                </c:pt>
                <c:pt idx="1788">
                  <c:v>1000.3961043091662</c:v>
                </c:pt>
                <c:pt idx="1789">
                  <c:v>1000.955297212637</c:v>
                </c:pt>
                <c:pt idx="1790">
                  <c:v>1001.5144901161077</c:v>
                </c:pt>
                <c:pt idx="1791">
                  <c:v>1002.0736830195784</c:v>
                </c:pt>
                <c:pt idx="1792">
                  <c:v>1002.6328759230493</c:v>
                </c:pt>
                <c:pt idx="1793">
                  <c:v>1003.19206882652</c:v>
                </c:pt>
                <c:pt idx="1794">
                  <c:v>1003.7512617299907</c:v>
                </c:pt>
                <c:pt idx="1795">
                  <c:v>1004.3104546334614</c:v>
                </c:pt>
                <c:pt idx="1796">
                  <c:v>1004.8696475369322</c:v>
                </c:pt>
                <c:pt idx="1797">
                  <c:v>1005.428840440403</c:v>
                </c:pt>
                <c:pt idx="1798">
                  <c:v>1005.9880333438737</c:v>
                </c:pt>
                <c:pt idx="1799">
                  <c:v>1006.5472262473444</c:v>
                </c:pt>
                <c:pt idx="1800">
                  <c:v>1007.1064191508152</c:v>
                </c:pt>
                <c:pt idx="1801">
                  <c:v>1007.6656120542859</c:v>
                </c:pt>
                <c:pt idx="1802">
                  <c:v>1008.2248049577566</c:v>
                </c:pt>
                <c:pt idx="1803">
                  <c:v>1008.7839978612274</c:v>
                </c:pt>
                <c:pt idx="1804">
                  <c:v>1009.3431907646982</c:v>
                </c:pt>
                <c:pt idx="1805">
                  <c:v>1009.9023836681689</c:v>
                </c:pt>
                <c:pt idx="1806">
                  <c:v>1010.4615765716396</c:v>
                </c:pt>
                <c:pt idx="1807">
                  <c:v>1011.0207694751105</c:v>
                </c:pt>
                <c:pt idx="1808">
                  <c:v>1011.5799623785812</c:v>
                </c:pt>
                <c:pt idx="1809">
                  <c:v>1012.1391552820519</c:v>
                </c:pt>
                <c:pt idx="1810">
                  <c:v>1012.6983481855226</c:v>
                </c:pt>
                <c:pt idx="1811">
                  <c:v>1013.2575410889934</c:v>
                </c:pt>
                <c:pt idx="1812">
                  <c:v>1013.8167339924642</c:v>
                </c:pt>
                <c:pt idx="1813">
                  <c:v>1014.3759268959349</c:v>
                </c:pt>
                <c:pt idx="1814">
                  <c:v>1014.9351197994056</c:v>
                </c:pt>
                <c:pt idx="1815">
                  <c:v>1015.4943127028764</c:v>
                </c:pt>
                <c:pt idx="1816">
                  <c:v>1016.0535056063471</c:v>
                </c:pt>
                <c:pt idx="1817">
                  <c:v>1016.6126985098178</c:v>
                </c:pt>
                <c:pt idx="1818">
                  <c:v>1017.1718914132887</c:v>
                </c:pt>
                <c:pt idx="1819">
                  <c:v>1017.7310843167594</c:v>
                </c:pt>
                <c:pt idx="1820">
                  <c:v>1018.2902772202301</c:v>
                </c:pt>
                <c:pt idx="1821">
                  <c:v>1018.8494701237008</c:v>
                </c:pt>
                <c:pt idx="1822">
                  <c:v>1019.4086630271717</c:v>
                </c:pt>
                <c:pt idx="1823">
                  <c:v>1019.9678559306424</c:v>
                </c:pt>
                <c:pt idx="1824">
                  <c:v>1020.5270488341131</c:v>
                </c:pt>
                <c:pt idx="1825">
                  <c:v>1021.0862417375838</c:v>
                </c:pt>
                <c:pt idx="1826">
                  <c:v>1021.6454346410546</c:v>
                </c:pt>
                <c:pt idx="1827">
                  <c:v>1022.2046275445254</c:v>
                </c:pt>
                <c:pt idx="1828">
                  <c:v>1022.7638204479961</c:v>
                </c:pt>
                <c:pt idx="1829">
                  <c:v>1023.3230133514668</c:v>
                </c:pt>
                <c:pt idx="1830">
                  <c:v>1023.8822062549376</c:v>
                </c:pt>
                <c:pt idx="1831">
                  <c:v>1024.4413991584083</c:v>
                </c:pt>
                <c:pt idx="1832">
                  <c:v>1025.0005920618792</c:v>
                </c:pt>
                <c:pt idx="1833">
                  <c:v>1025.5597849653498</c:v>
                </c:pt>
                <c:pt idx="1834">
                  <c:v>1026.1189778688206</c:v>
                </c:pt>
                <c:pt idx="1835">
                  <c:v>1026.6781707722914</c:v>
                </c:pt>
                <c:pt idx="1836">
                  <c:v>1027.237363675762</c:v>
                </c:pt>
                <c:pt idx="1837">
                  <c:v>1027.7965565792329</c:v>
                </c:pt>
                <c:pt idx="1838">
                  <c:v>1028.3557494827035</c:v>
                </c:pt>
                <c:pt idx="1839">
                  <c:v>1028.9149423861743</c:v>
                </c:pt>
                <c:pt idx="1840">
                  <c:v>1029.4741352896451</c:v>
                </c:pt>
                <c:pt idx="1841">
                  <c:v>1030.0333281931157</c:v>
                </c:pt>
                <c:pt idx="1842">
                  <c:v>1030.5925210965866</c:v>
                </c:pt>
                <c:pt idx="1843">
                  <c:v>1031.1517140000574</c:v>
                </c:pt>
                <c:pt idx="1844">
                  <c:v>1031.710906903528</c:v>
                </c:pt>
                <c:pt idx="1845">
                  <c:v>1032.2700998069988</c:v>
                </c:pt>
                <c:pt idx="1846">
                  <c:v>1032.8292927104696</c:v>
                </c:pt>
                <c:pt idx="1847">
                  <c:v>1033.3884856139402</c:v>
                </c:pt>
                <c:pt idx="1848">
                  <c:v>1033.9476785174111</c:v>
                </c:pt>
                <c:pt idx="1849">
                  <c:v>1034.5068714208817</c:v>
                </c:pt>
                <c:pt idx="1850">
                  <c:v>1035.0660643243525</c:v>
                </c:pt>
                <c:pt idx="1851">
                  <c:v>1035.6252572278233</c:v>
                </c:pt>
                <c:pt idx="1852">
                  <c:v>1036.1844501312939</c:v>
                </c:pt>
                <c:pt idx="1853">
                  <c:v>1036.7436430347648</c:v>
                </c:pt>
                <c:pt idx="1854">
                  <c:v>1037.3028359382356</c:v>
                </c:pt>
                <c:pt idx="1855">
                  <c:v>1037.8620288417062</c:v>
                </c:pt>
                <c:pt idx="1856">
                  <c:v>1038.421221745177</c:v>
                </c:pt>
                <c:pt idx="1857">
                  <c:v>1038.9804146486476</c:v>
                </c:pt>
                <c:pt idx="1858">
                  <c:v>1039.5396075521185</c:v>
                </c:pt>
                <c:pt idx="1859">
                  <c:v>1040.0988004555893</c:v>
                </c:pt>
                <c:pt idx="1860">
                  <c:v>1040.6579933590599</c:v>
                </c:pt>
                <c:pt idx="1861">
                  <c:v>1041.2171862625307</c:v>
                </c:pt>
                <c:pt idx="1862">
                  <c:v>1041.7763791660016</c:v>
                </c:pt>
                <c:pt idx="1863">
                  <c:v>1042.3355720694722</c:v>
                </c:pt>
                <c:pt idx="1864">
                  <c:v>1042.894764972943</c:v>
                </c:pt>
                <c:pt idx="1865">
                  <c:v>1043.4539578764138</c:v>
                </c:pt>
                <c:pt idx="1866">
                  <c:v>1044.0131507798844</c:v>
                </c:pt>
                <c:pt idx="1867">
                  <c:v>1044.5723436833553</c:v>
                </c:pt>
                <c:pt idx="1868">
                  <c:v>1045.1315365868259</c:v>
                </c:pt>
                <c:pt idx="1869">
                  <c:v>1045.6907294902967</c:v>
                </c:pt>
                <c:pt idx="1870">
                  <c:v>1046.2499223937675</c:v>
                </c:pt>
                <c:pt idx="1871">
                  <c:v>1046.8091152972381</c:v>
                </c:pt>
                <c:pt idx="1872">
                  <c:v>1047.368308200709</c:v>
                </c:pt>
                <c:pt idx="1873">
                  <c:v>1047.9275011041798</c:v>
                </c:pt>
                <c:pt idx="1874">
                  <c:v>1048.4866940076504</c:v>
                </c:pt>
                <c:pt idx="1875">
                  <c:v>1049.0458869111212</c:v>
                </c:pt>
                <c:pt idx="1876">
                  <c:v>1049.605079814592</c:v>
                </c:pt>
                <c:pt idx="1877">
                  <c:v>1050.1642727180626</c:v>
                </c:pt>
                <c:pt idx="1878">
                  <c:v>1050.7234656215335</c:v>
                </c:pt>
                <c:pt idx="1879">
                  <c:v>1051.2826585250041</c:v>
                </c:pt>
                <c:pt idx="1880">
                  <c:v>1051.8418514284749</c:v>
                </c:pt>
                <c:pt idx="1881">
                  <c:v>1052.4010443319457</c:v>
                </c:pt>
                <c:pt idx="1882">
                  <c:v>1052.9602372354163</c:v>
                </c:pt>
                <c:pt idx="1883">
                  <c:v>1053.5194301388872</c:v>
                </c:pt>
                <c:pt idx="1884">
                  <c:v>1054.078623042358</c:v>
                </c:pt>
                <c:pt idx="1885">
                  <c:v>1054.6378159458286</c:v>
                </c:pt>
                <c:pt idx="1886">
                  <c:v>1055.1970088492994</c:v>
                </c:pt>
                <c:pt idx="1887">
                  <c:v>1055.7562017527703</c:v>
                </c:pt>
                <c:pt idx="1888">
                  <c:v>1056.3153946562409</c:v>
                </c:pt>
                <c:pt idx="1889">
                  <c:v>1056.8745875597117</c:v>
                </c:pt>
                <c:pt idx="1890">
                  <c:v>1057.4337804631823</c:v>
                </c:pt>
                <c:pt idx="1891">
                  <c:v>1057.9929733666531</c:v>
                </c:pt>
                <c:pt idx="1892">
                  <c:v>1058.552166270124</c:v>
                </c:pt>
                <c:pt idx="1893">
                  <c:v>1059.1113591735946</c:v>
                </c:pt>
                <c:pt idx="1894">
                  <c:v>1059.6705520770654</c:v>
                </c:pt>
                <c:pt idx="1895">
                  <c:v>1060.2297449805362</c:v>
                </c:pt>
                <c:pt idx="1896">
                  <c:v>1060.7889378840068</c:v>
                </c:pt>
                <c:pt idx="1897">
                  <c:v>1061.3481307874777</c:v>
                </c:pt>
                <c:pt idx="1898">
                  <c:v>1061.9073236909483</c:v>
                </c:pt>
                <c:pt idx="1899">
                  <c:v>1062.4665165944191</c:v>
                </c:pt>
                <c:pt idx="1900">
                  <c:v>1063.0257094978899</c:v>
                </c:pt>
                <c:pt idx="1901">
                  <c:v>1063.5849024013605</c:v>
                </c:pt>
                <c:pt idx="1902">
                  <c:v>1064.1440953048314</c:v>
                </c:pt>
                <c:pt idx="1903">
                  <c:v>1064.7032882083022</c:v>
                </c:pt>
                <c:pt idx="1904">
                  <c:v>1065.2624811117728</c:v>
                </c:pt>
                <c:pt idx="1905">
                  <c:v>1065.8216740152436</c:v>
                </c:pt>
                <c:pt idx="1906">
                  <c:v>1066.3808669187144</c:v>
                </c:pt>
                <c:pt idx="1907">
                  <c:v>1066.940059822185</c:v>
                </c:pt>
                <c:pt idx="1908">
                  <c:v>1067.4992527256559</c:v>
                </c:pt>
                <c:pt idx="1909">
                  <c:v>1068.0584456291265</c:v>
                </c:pt>
                <c:pt idx="1910">
                  <c:v>1068.6176385325973</c:v>
                </c:pt>
                <c:pt idx="1911">
                  <c:v>1069.1768314360681</c:v>
                </c:pt>
                <c:pt idx="1912">
                  <c:v>1069.7360243395387</c:v>
                </c:pt>
                <c:pt idx="1913">
                  <c:v>1070.2952172430096</c:v>
                </c:pt>
                <c:pt idx="1914">
                  <c:v>1070.8544101464804</c:v>
                </c:pt>
                <c:pt idx="1915">
                  <c:v>1071.413603049951</c:v>
                </c:pt>
                <c:pt idx="1916">
                  <c:v>1071.9727959534218</c:v>
                </c:pt>
                <c:pt idx="1917">
                  <c:v>1072.5319888568927</c:v>
                </c:pt>
                <c:pt idx="1918">
                  <c:v>1073.0911817603633</c:v>
                </c:pt>
                <c:pt idx="1919">
                  <c:v>1073.6503746638341</c:v>
                </c:pt>
                <c:pt idx="1920">
                  <c:v>1074.2095675673047</c:v>
                </c:pt>
                <c:pt idx="1921">
                  <c:v>1074.7687604707755</c:v>
                </c:pt>
                <c:pt idx="1922">
                  <c:v>1075.3279533742464</c:v>
                </c:pt>
                <c:pt idx="1923">
                  <c:v>1075.887146277717</c:v>
                </c:pt>
                <c:pt idx="1924">
                  <c:v>1076.4463391811878</c:v>
                </c:pt>
                <c:pt idx="1925">
                  <c:v>1077.0055320846586</c:v>
                </c:pt>
                <c:pt idx="1926">
                  <c:v>1077.5647249881292</c:v>
                </c:pt>
                <c:pt idx="1927">
                  <c:v>1078.1239178916001</c:v>
                </c:pt>
                <c:pt idx="1928">
                  <c:v>1078.6831107950709</c:v>
                </c:pt>
                <c:pt idx="1929">
                  <c:v>1079.2423036985415</c:v>
                </c:pt>
                <c:pt idx="1930">
                  <c:v>1079.8014966020123</c:v>
                </c:pt>
                <c:pt idx="1931">
                  <c:v>1080.3606895054829</c:v>
                </c:pt>
                <c:pt idx="1932">
                  <c:v>1080.9198824089538</c:v>
                </c:pt>
                <c:pt idx="1933">
                  <c:v>1081.4790753124246</c:v>
                </c:pt>
                <c:pt idx="1934">
                  <c:v>1082.0382682158952</c:v>
                </c:pt>
                <c:pt idx="1935">
                  <c:v>1082.597461119366</c:v>
                </c:pt>
                <c:pt idx="1936">
                  <c:v>1083.1566540228368</c:v>
                </c:pt>
                <c:pt idx="1937">
                  <c:v>1083.7158469263074</c:v>
                </c:pt>
                <c:pt idx="1938">
                  <c:v>1084.2750398297783</c:v>
                </c:pt>
                <c:pt idx="1939">
                  <c:v>1084.8342327332489</c:v>
                </c:pt>
                <c:pt idx="1940">
                  <c:v>1085.3934256367197</c:v>
                </c:pt>
                <c:pt idx="1941">
                  <c:v>1085.9526185401905</c:v>
                </c:pt>
                <c:pt idx="1942">
                  <c:v>1086.5118114436611</c:v>
                </c:pt>
                <c:pt idx="1943">
                  <c:v>1087.071004347132</c:v>
                </c:pt>
                <c:pt idx="1944">
                  <c:v>1087.6301972506028</c:v>
                </c:pt>
                <c:pt idx="1945">
                  <c:v>1088.1893901540734</c:v>
                </c:pt>
                <c:pt idx="1946">
                  <c:v>1088.7485830575442</c:v>
                </c:pt>
                <c:pt idx="1947">
                  <c:v>1089.3077759610151</c:v>
                </c:pt>
                <c:pt idx="1948">
                  <c:v>1089.8669688644857</c:v>
                </c:pt>
                <c:pt idx="1949">
                  <c:v>1090.4261617679565</c:v>
                </c:pt>
                <c:pt idx="1950">
                  <c:v>1090.9853546714271</c:v>
                </c:pt>
                <c:pt idx="1951">
                  <c:v>1091.5445475748979</c:v>
                </c:pt>
                <c:pt idx="1952">
                  <c:v>1092.1037404783688</c:v>
                </c:pt>
                <c:pt idx="1953">
                  <c:v>1092.6629333818394</c:v>
                </c:pt>
                <c:pt idx="1954">
                  <c:v>1093.2221262853102</c:v>
                </c:pt>
                <c:pt idx="1955">
                  <c:v>1093.781319188781</c:v>
                </c:pt>
                <c:pt idx="1956">
                  <c:v>1094.3405120922516</c:v>
                </c:pt>
                <c:pt idx="1957">
                  <c:v>1094.8997049957225</c:v>
                </c:pt>
                <c:pt idx="1958">
                  <c:v>1095.4588978991933</c:v>
                </c:pt>
                <c:pt idx="1959">
                  <c:v>1096.0180908026639</c:v>
                </c:pt>
                <c:pt idx="1960">
                  <c:v>1096.5772837061347</c:v>
                </c:pt>
                <c:pt idx="1961">
                  <c:v>1097.1364766096053</c:v>
                </c:pt>
                <c:pt idx="1962">
                  <c:v>1097.6956695130762</c:v>
                </c:pt>
                <c:pt idx="1963">
                  <c:v>1098.254862416547</c:v>
                </c:pt>
                <c:pt idx="1964">
                  <c:v>1098.8140553200176</c:v>
                </c:pt>
                <c:pt idx="1965">
                  <c:v>1099.3732482234884</c:v>
                </c:pt>
                <c:pt idx="1966">
                  <c:v>1099.9324411269592</c:v>
                </c:pt>
                <c:pt idx="1967">
                  <c:v>1100.4916340304299</c:v>
                </c:pt>
                <c:pt idx="1968">
                  <c:v>1101.0508269339007</c:v>
                </c:pt>
                <c:pt idx="1969">
                  <c:v>1101.6100198373715</c:v>
                </c:pt>
                <c:pt idx="1970">
                  <c:v>1102.1692127408421</c:v>
                </c:pt>
                <c:pt idx="1971">
                  <c:v>1102.7284056443129</c:v>
                </c:pt>
                <c:pt idx="1972">
                  <c:v>1103.2875985477835</c:v>
                </c:pt>
                <c:pt idx="1973">
                  <c:v>1103.8467914512544</c:v>
                </c:pt>
                <c:pt idx="1974">
                  <c:v>1104.4059843547252</c:v>
                </c:pt>
                <c:pt idx="1975">
                  <c:v>1104.9651772581958</c:v>
                </c:pt>
                <c:pt idx="1976">
                  <c:v>1105.5243701616666</c:v>
                </c:pt>
                <c:pt idx="1977">
                  <c:v>1106.0835630651375</c:v>
                </c:pt>
                <c:pt idx="1978">
                  <c:v>1106.6427559686081</c:v>
                </c:pt>
                <c:pt idx="1979">
                  <c:v>1107.2019488720789</c:v>
                </c:pt>
                <c:pt idx="1980">
                  <c:v>1107.7611417755497</c:v>
                </c:pt>
                <c:pt idx="1981">
                  <c:v>1108.3203346790203</c:v>
                </c:pt>
                <c:pt idx="1982">
                  <c:v>1108.8795275824912</c:v>
                </c:pt>
                <c:pt idx="1983">
                  <c:v>1109.4387204859618</c:v>
                </c:pt>
                <c:pt idx="1984">
                  <c:v>1109.9979133894326</c:v>
                </c:pt>
                <c:pt idx="1985">
                  <c:v>1110.5571062929034</c:v>
                </c:pt>
                <c:pt idx="1986">
                  <c:v>1111.116299196374</c:v>
                </c:pt>
                <c:pt idx="1987">
                  <c:v>1111.6754920998449</c:v>
                </c:pt>
                <c:pt idx="1988">
                  <c:v>1112.2346850033157</c:v>
                </c:pt>
                <c:pt idx="1989">
                  <c:v>1112.7938779067863</c:v>
                </c:pt>
                <c:pt idx="1990">
                  <c:v>1113.3530708102571</c:v>
                </c:pt>
                <c:pt idx="1991">
                  <c:v>1113.9122637137277</c:v>
                </c:pt>
                <c:pt idx="1992">
                  <c:v>1114.4714566171986</c:v>
                </c:pt>
                <c:pt idx="1993">
                  <c:v>1115.0306495206694</c:v>
                </c:pt>
                <c:pt idx="1994">
                  <c:v>1115.58984242414</c:v>
                </c:pt>
                <c:pt idx="1995">
                  <c:v>1116.1490353276108</c:v>
                </c:pt>
                <c:pt idx="1996">
                  <c:v>1116.7082282310816</c:v>
                </c:pt>
                <c:pt idx="1997">
                  <c:v>1117.2674211345523</c:v>
                </c:pt>
                <c:pt idx="1998">
                  <c:v>1117.8266140380231</c:v>
                </c:pt>
                <c:pt idx="1999">
                  <c:v>1118.3858069414939</c:v>
                </c:pt>
                <c:pt idx="2000">
                  <c:v>1118.9449998449645</c:v>
                </c:pt>
                <c:pt idx="2001">
                  <c:v>1119.5041927484353</c:v>
                </c:pt>
                <c:pt idx="2002">
                  <c:v>1120.0633856519059</c:v>
                </c:pt>
                <c:pt idx="2003">
                  <c:v>1120.6225785553768</c:v>
                </c:pt>
                <c:pt idx="2004">
                  <c:v>1121.1817714588476</c:v>
                </c:pt>
                <c:pt idx="2005">
                  <c:v>1121.7409643623182</c:v>
                </c:pt>
                <c:pt idx="2006">
                  <c:v>1122.300157265789</c:v>
                </c:pt>
                <c:pt idx="2007">
                  <c:v>1122.8593501692599</c:v>
                </c:pt>
                <c:pt idx="2008">
                  <c:v>1123.4185430727305</c:v>
                </c:pt>
                <c:pt idx="2009">
                  <c:v>1123.9777359762013</c:v>
                </c:pt>
                <c:pt idx="2010">
                  <c:v>1124.5369288796721</c:v>
                </c:pt>
                <c:pt idx="2011">
                  <c:v>1125.0961217831427</c:v>
                </c:pt>
                <c:pt idx="2012">
                  <c:v>1125.6553146866136</c:v>
                </c:pt>
                <c:pt idx="2013">
                  <c:v>1126.2145075900842</c:v>
                </c:pt>
                <c:pt idx="2014">
                  <c:v>1126.773700493555</c:v>
                </c:pt>
                <c:pt idx="2015">
                  <c:v>1127.3328933970258</c:v>
                </c:pt>
                <c:pt idx="2016">
                  <c:v>1127.8920863004964</c:v>
                </c:pt>
                <c:pt idx="2017">
                  <c:v>1128.4512792039673</c:v>
                </c:pt>
                <c:pt idx="2018">
                  <c:v>1129.0104721074381</c:v>
                </c:pt>
                <c:pt idx="2019">
                  <c:v>1129.5696650109087</c:v>
                </c:pt>
                <c:pt idx="2020">
                  <c:v>1130.1288579143795</c:v>
                </c:pt>
                <c:pt idx="2021">
                  <c:v>1130.6880508178504</c:v>
                </c:pt>
                <c:pt idx="2022">
                  <c:v>1131.247243721321</c:v>
                </c:pt>
                <c:pt idx="2023">
                  <c:v>1131.8064366247918</c:v>
                </c:pt>
                <c:pt idx="2024">
                  <c:v>1132.3656295282624</c:v>
                </c:pt>
                <c:pt idx="2025">
                  <c:v>1132.9248224317332</c:v>
                </c:pt>
                <c:pt idx="2026">
                  <c:v>1133.484015335204</c:v>
                </c:pt>
                <c:pt idx="2027">
                  <c:v>1134.0432082386747</c:v>
                </c:pt>
                <c:pt idx="2028">
                  <c:v>1134.6024011421455</c:v>
                </c:pt>
                <c:pt idx="2029">
                  <c:v>1135.1615940456163</c:v>
                </c:pt>
                <c:pt idx="2030">
                  <c:v>1135.7207869490869</c:v>
                </c:pt>
                <c:pt idx="2031">
                  <c:v>1136.2799798525577</c:v>
                </c:pt>
                <c:pt idx="2032">
                  <c:v>1136.8391727560283</c:v>
                </c:pt>
                <c:pt idx="2033">
                  <c:v>1137.3983656594992</c:v>
                </c:pt>
                <c:pt idx="2034">
                  <c:v>1137.95755856297</c:v>
                </c:pt>
                <c:pt idx="2035">
                  <c:v>1138.5167514664406</c:v>
                </c:pt>
                <c:pt idx="2036">
                  <c:v>1139.0759443699114</c:v>
                </c:pt>
                <c:pt idx="2037">
                  <c:v>1139.6351372733823</c:v>
                </c:pt>
                <c:pt idx="2038">
                  <c:v>1140.1943301768529</c:v>
                </c:pt>
                <c:pt idx="2039">
                  <c:v>1140.7535230803237</c:v>
                </c:pt>
                <c:pt idx="2040">
                  <c:v>1141.3127159837945</c:v>
                </c:pt>
                <c:pt idx="2041">
                  <c:v>1141.8719088872651</c:v>
                </c:pt>
                <c:pt idx="2042">
                  <c:v>1142.431101790736</c:v>
                </c:pt>
                <c:pt idx="2043">
                  <c:v>1142.9902946942066</c:v>
                </c:pt>
                <c:pt idx="2044">
                  <c:v>1143.5494875976774</c:v>
                </c:pt>
                <c:pt idx="2045">
                  <c:v>1144.1086805011482</c:v>
                </c:pt>
                <c:pt idx="2046">
                  <c:v>1144.6678734046188</c:v>
                </c:pt>
                <c:pt idx="2047">
                  <c:v>1145.2270663080897</c:v>
                </c:pt>
                <c:pt idx="2048">
                  <c:v>1145.7862592115605</c:v>
                </c:pt>
                <c:pt idx="2049">
                  <c:v>1146.3454521150311</c:v>
                </c:pt>
                <c:pt idx="2050">
                  <c:v>1146.9046450185019</c:v>
                </c:pt>
                <c:pt idx="2051">
                  <c:v>1147.4638379219728</c:v>
                </c:pt>
                <c:pt idx="2052">
                  <c:v>1148.0230308254434</c:v>
                </c:pt>
                <c:pt idx="2053">
                  <c:v>1148.5822237289142</c:v>
                </c:pt>
                <c:pt idx="2054">
                  <c:v>1149.1414166323848</c:v>
                </c:pt>
                <c:pt idx="2055">
                  <c:v>1149.7006095358556</c:v>
                </c:pt>
                <c:pt idx="2056">
                  <c:v>1150.2598024393264</c:v>
                </c:pt>
                <c:pt idx="2057">
                  <c:v>1150.8189953427971</c:v>
                </c:pt>
                <c:pt idx="2058">
                  <c:v>1151.3781882462679</c:v>
                </c:pt>
                <c:pt idx="2059">
                  <c:v>1151.9373811497387</c:v>
                </c:pt>
                <c:pt idx="2060">
                  <c:v>1152.4965740532093</c:v>
                </c:pt>
                <c:pt idx="2061">
                  <c:v>1153.0557669566801</c:v>
                </c:pt>
                <c:pt idx="2062">
                  <c:v>1153.614959860151</c:v>
                </c:pt>
                <c:pt idx="2063">
                  <c:v>1154.1741527636216</c:v>
                </c:pt>
                <c:pt idx="2064">
                  <c:v>1154.7333456670924</c:v>
                </c:pt>
                <c:pt idx="2065">
                  <c:v>1155.292538570563</c:v>
                </c:pt>
                <c:pt idx="2066">
                  <c:v>1155.8517314740338</c:v>
                </c:pt>
                <c:pt idx="2067">
                  <c:v>1156.4109243775047</c:v>
                </c:pt>
                <c:pt idx="2068">
                  <c:v>1156.9701172809753</c:v>
                </c:pt>
                <c:pt idx="2069">
                  <c:v>1157.5293101844461</c:v>
                </c:pt>
                <c:pt idx="2070">
                  <c:v>1158.0885030879169</c:v>
                </c:pt>
                <c:pt idx="2071">
                  <c:v>1158.6476959913875</c:v>
                </c:pt>
                <c:pt idx="2072">
                  <c:v>1159.2068888948584</c:v>
                </c:pt>
                <c:pt idx="2073">
                  <c:v>1159.766081798329</c:v>
                </c:pt>
                <c:pt idx="2074">
                  <c:v>1160.3252747017998</c:v>
                </c:pt>
                <c:pt idx="2075">
                  <c:v>1160.8844676052706</c:v>
                </c:pt>
                <c:pt idx="2076">
                  <c:v>1161.4436605087412</c:v>
                </c:pt>
                <c:pt idx="2077">
                  <c:v>1162.0028534122121</c:v>
                </c:pt>
                <c:pt idx="2078">
                  <c:v>1162.5620463156829</c:v>
                </c:pt>
                <c:pt idx="2079">
                  <c:v>1163.1212392191535</c:v>
                </c:pt>
                <c:pt idx="2080">
                  <c:v>1163.6804321226243</c:v>
                </c:pt>
                <c:pt idx="2081">
                  <c:v>1164.2396250260952</c:v>
                </c:pt>
                <c:pt idx="2082">
                  <c:v>1164.7988179295658</c:v>
                </c:pt>
                <c:pt idx="2083">
                  <c:v>1165.3580108330366</c:v>
                </c:pt>
                <c:pt idx="2084">
                  <c:v>1165.9172037365072</c:v>
                </c:pt>
                <c:pt idx="2085">
                  <c:v>1166.476396639978</c:v>
                </c:pt>
                <c:pt idx="2086">
                  <c:v>1167.0355895434489</c:v>
                </c:pt>
                <c:pt idx="2087">
                  <c:v>1167.5947824469195</c:v>
                </c:pt>
                <c:pt idx="2088">
                  <c:v>1168.1539753503903</c:v>
                </c:pt>
                <c:pt idx="2089">
                  <c:v>1168.7131682538611</c:v>
                </c:pt>
                <c:pt idx="2090">
                  <c:v>1169.2723611573317</c:v>
                </c:pt>
                <c:pt idx="2091">
                  <c:v>1169.8315540608025</c:v>
                </c:pt>
                <c:pt idx="2092">
                  <c:v>1170.3907469642734</c:v>
                </c:pt>
                <c:pt idx="2093">
                  <c:v>1170.949939867744</c:v>
                </c:pt>
                <c:pt idx="2094">
                  <c:v>1171.5091327712148</c:v>
                </c:pt>
                <c:pt idx="2095">
                  <c:v>1172.0683256746854</c:v>
                </c:pt>
                <c:pt idx="2096">
                  <c:v>1172.6275185781562</c:v>
                </c:pt>
                <c:pt idx="2097">
                  <c:v>1173.1867114816271</c:v>
                </c:pt>
                <c:pt idx="2098">
                  <c:v>1173.7459043850977</c:v>
                </c:pt>
                <c:pt idx="2099">
                  <c:v>1174.3050972885685</c:v>
                </c:pt>
                <c:pt idx="2100">
                  <c:v>1174.8642901920393</c:v>
                </c:pt>
                <c:pt idx="2101">
                  <c:v>1175.4234830955099</c:v>
                </c:pt>
                <c:pt idx="2102">
                  <c:v>1175.9826759989808</c:v>
                </c:pt>
                <c:pt idx="2103">
                  <c:v>1176.5418689024516</c:v>
                </c:pt>
                <c:pt idx="2104">
                  <c:v>1177.1010618059222</c:v>
                </c:pt>
                <c:pt idx="2105">
                  <c:v>1177.660254709393</c:v>
                </c:pt>
                <c:pt idx="2106">
                  <c:v>1178.2194476128636</c:v>
                </c:pt>
                <c:pt idx="2107">
                  <c:v>1178.7786405163345</c:v>
                </c:pt>
                <c:pt idx="2108">
                  <c:v>1179.3378334198053</c:v>
                </c:pt>
                <c:pt idx="2109">
                  <c:v>1179.8970263232759</c:v>
                </c:pt>
                <c:pt idx="2110">
                  <c:v>1180.4562192267467</c:v>
                </c:pt>
                <c:pt idx="2111">
                  <c:v>1181.0154121302176</c:v>
                </c:pt>
                <c:pt idx="2112">
                  <c:v>1181.5746050336882</c:v>
                </c:pt>
                <c:pt idx="2113">
                  <c:v>1182.133797937159</c:v>
                </c:pt>
                <c:pt idx="2114">
                  <c:v>1182.6929908406296</c:v>
                </c:pt>
                <c:pt idx="2115">
                  <c:v>1183.2521837441004</c:v>
                </c:pt>
                <c:pt idx="2116">
                  <c:v>1183.8113766475713</c:v>
                </c:pt>
                <c:pt idx="2117">
                  <c:v>1184.3705695510419</c:v>
                </c:pt>
                <c:pt idx="2118">
                  <c:v>1184.9297624545127</c:v>
                </c:pt>
                <c:pt idx="2119">
                  <c:v>1185.4889553579835</c:v>
                </c:pt>
                <c:pt idx="2120">
                  <c:v>1186.0481482614541</c:v>
                </c:pt>
                <c:pt idx="2121">
                  <c:v>1186.6073411649249</c:v>
                </c:pt>
                <c:pt idx="2122">
                  <c:v>1187.1665340683958</c:v>
                </c:pt>
                <c:pt idx="2123">
                  <c:v>1187.7257269718664</c:v>
                </c:pt>
                <c:pt idx="2124">
                  <c:v>1188.2849198753372</c:v>
                </c:pt>
                <c:pt idx="2125">
                  <c:v>1188.8441127788078</c:v>
                </c:pt>
                <c:pt idx="2126">
                  <c:v>1189.4033056822786</c:v>
                </c:pt>
                <c:pt idx="2127">
                  <c:v>1189.9624985857495</c:v>
                </c:pt>
                <c:pt idx="2128">
                  <c:v>1190.5216914892201</c:v>
                </c:pt>
                <c:pt idx="2129">
                  <c:v>1191.0808843926909</c:v>
                </c:pt>
                <c:pt idx="2130">
                  <c:v>1191.6400772961617</c:v>
                </c:pt>
                <c:pt idx="2131">
                  <c:v>1192.1992701996323</c:v>
                </c:pt>
                <c:pt idx="2132">
                  <c:v>1192.7584631031032</c:v>
                </c:pt>
                <c:pt idx="2133">
                  <c:v>1193.317656006574</c:v>
                </c:pt>
                <c:pt idx="2134">
                  <c:v>1193.8768489100446</c:v>
                </c:pt>
                <c:pt idx="2135">
                  <c:v>1194.4360418135154</c:v>
                </c:pt>
                <c:pt idx="2136">
                  <c:v>1194.995234716986</c:v>
                </c:pt>
                <c:pt idx="2137">
                  <c:v>1195.5544276204569</c:v>
                </c:pt>
                <c:pt idx="2138">
                  <c:v>1196.1136205239277</c:v>
                </c:pt>
                <c:pt idx="2139">
                  <c:v>1196.6728134273983</c:v>
                </c:pt>
                <c:pt idx="2140">
                  <c:v>1197.2320063308691</c:v>
                </c:pt>
                <c:pt idx="2141">
                  <c:v>1197.79119923434</c:v>
                </c:pt>
                <c:pt idx="2142">
                  <c:v>1198.3503921378106</c:v>
                </c:pt>
                <c:pt idx="2143">
                  <c:v>1198.9095850412814</c:v>
                </c:pt>
                <c:pt idx="2144">
                  <c:v>1199.4687779447522</c:v>
                </c:pt>
                <c:pt idx="2145">
                  <c:v>1200.0279708482228</c:v>
                </c:pt>
                <c:pt idx="2146">
                  <c:v>1200.5871637516937</c:v>
                </c:pt>
                <c:pt idx="2147">
                  <c:v>1201.1463566551643</c:v>
                </c:pt>
                <c:pt idx="2148">
                  <c:v>1201.7055495586351</c:v>
                </c:pt>
                <c:pt idx="2149">
                  <c:v>1202.2647424621059</c:v>
                </c:pt>
                <c:pt idx="2150">
                  <c:v>1202.8239353655765</c:v>
                </c:pt>
                <c:pt idx="2151">
                  <c:v>1203.3831282690473</c:v>
                </c:pt>
                <c:pt idx="2152">
                  <c:v>1203.9423211725182</c:v>
                </c:pt>
                <c:pt idx="2153">
                  <c:v>1204.5015140759888</c:v>
                </c:pt>
                <c:pt idx="2154">
                  <c:v>1205.0607069794596</c:v>
                </c:pt>
                <c:pt idx="2155">
                  <c:v>1205.6198998829304</c:v>
                </c:pt>
                <c:pt idx="2156">
                  <c:v>1206.179092786401</c:v>
                </c:pt>
                <c:pt idx="2157">
                  <c:v>1206.7382856898719</c:v>
                </c:pt>
                <c:pt idx="2158">
                  <c:v>1207.2974785933425</c:v>
                </c:pt>
                <c:pt idx="2159">
                  <c:v>1207.8566714968133</c:v>
                </c:pt>
                <c:pt idx="2160">
                  <c:v>1208.4158644002841</c:v>
                </c:pt>
                <c:pt idx="2161">
                  <c:v>1208.9750573037547</c:v>
                </c:pt>
                <c:pt idx="2162">
                  <c:v>1209.5342502072256</c:v>
                </c:pt>
                <c:pt idx="2163">
                  <c:v>1210.0934431106964</c:v>
                </c:pt>
                <c:pt idx="2164">
                  <c:v>1210.652636014167</c:v>
                </c:pt>
                <c:pt idx="2165">
                  <c:v>1211.2118289176378</c:v>
                </c:pt>
                <c:pt idx="2166">
                  <c:v>1211.7710218211084</c:v>
                </c:pt>
                <c:pt idx="2167">
                  <c:v>1212.3302147245793</c:v>
                </c:pt>
                <c:pt idx="2168">
                  <c:v>1212.8894076280501</c:v>
                </c:pt>
                <c:pt idx="2169">
                  <c:v>1213.4486005315207</c:v>
                </c:pt>
                <c:pt idx="2170">
                  <c:v>1214.0077934349915</c:v>
                </c:pt>
                <c:pt idx="2171">
                  <c:v>1214.5669863384624</c:v>
                </c:pt>
                <c:pt idx="2172">
                  <c:v>1215.126179241933</c:v>
                </c:pt>
                <c:pt idx="2173">
                  <c:v>1215.6853721454038</c:v>
                </c:pt>
                <c:pt idx="2174">
                  <c:v>1216.2445650488746</c:v>
                </c:pt>
                <c:pt idx="2175">
                  <c:v>1216.8037579523452</c:v>
                </c:pt>
                <c:pt idx="2176">
                  <c:v>1217.3629508558161</c:v>
                </c:pt>
                <c:pt idx="2177">
                  <c:v>1217.9221437592867</c:v>
                </c:pt>
                <c:pt idx="2178">
                  <c:v>1218.4813366627575</c:v>
                </c:pt>
                <c:pt idx="2179">
                  <c:v>1219.0405295662283</c:v>
                </c:pt>
                <c:pt idx="2180">
                  <c:v>1219.5997224696989</c:v>
                </c:pt>
                <c:pt idx="2181">
                  <c:v>1220.1589153731697</c:v>
                </c:pt>
                <c:pt idx="2182">
                  <c:v>1220.7181082766406</c:v>
                </c:pt>
                <c:pt idx="2183">
                  <c:v>1221.2773011801112</c:v>
                </c:pt>
                <c:pt idx="2184">
                  <c:v>1221.836494083582</c:v>
                </c:pt>
                <c:pt idx="2185">
                  <c:v>1222.3956869870528</c:v>
                </c:pt>
                <c:pt idx="2186">
                  <c:v>1222.9548798905234</c:v>
                </c:pt>
                <c:pt idx="2187">
                  <c:v>1223.5140727939943</c:v>
                </c:pt>
                <c:pt idx="2188">
                  <c:v>1224.0732656974649</c:v>
                </c:pt>
                <c:pt idx="2189">
                  <c:v>1224.6324586009357</c:v>
                </c:pt>
                <c:pt idx="2190">
                  <c:v>1225.1916515044065</c:v>
                </c:pt>
                <c:pt idx="2191">
                  <c:v>1225.7508444078771</c:v>
                </c:pt>
                <c:pt idx="2192">
                  <c:v>1226.310037311348</c:v>
                </c:pt>
                <c:pt idx="2193">
                  <c:v>1226.8692302148188</c:v>
                </c:pt>
                <c:pt idx="2194">
                  <c:v>1227.4284231182894</c:v>
                </c:pt>
                <c:pt idx="2195">
                  <c:v>1227.9876160217602</c:v>
                </c:pt>
                <c:pt idx="2196">
                  <c:v>1228.5468089252311</c:v>
                </c:pt>
                <c:pt idx="2197">
                  <c:v>1229.1060018287017</c:v>
                </c:pt>
                <c:pt idx="2198">
                  <c:v>1229.6651947321725</c:v>
                </c:pt>
                <c:pt idx="2199">
                  <c:v>1230.2243876356431</c:v>
                </c:pt>
                <c:pt idx="2200">
                  <c:v>1230.7835805391139</c:v>
                </c:pt>
                <c:pt idx="2201">
                  <c:v>1231.3427734425848</c:v>
                </c:pt>
                <c:pt idx="2202">
                  <c:v>1231.9019663460554</c:v>
                </c:pt>
                <c:pt idx="2203">
                  <c:v>1232.4611592495262</c:v>
                </c:pt>
                <c:pt idx="2204">
                  <c:v>1233.020352152997</c:v>
                </c:pt>
                <c:pt idx="2205">
                  <c:v>1233.5795450564676</c:v>
                </c:pt>
                <c:pt idx="2206">
                  <c:v>1234.1387379599385</c:v>
                </c:pt>
                <c:pt idx="2207">
                  <c:v>1234.6979308634091</c:v>
                </c:pt>
                <c:pt idx="2208">
                  <c:v>1235.2571237668799</c:v>
                </c:pt>
                <c:pt idx="2209">
                  <c:v>1235.8163166703507</c:v>
                </c:pt>
                <c:pt idx="2210">
                  <c:v>1236.3755095738213</c:v>
                </c:pt>
                <c:pt idx="2211">
                  <c:v>1236.9347024772921</c:v>
                </c:pt>
                <c:pt idx="2212">
                  <c:v>1237.493895380763</c:v>
                </c:pt>
                <c:pt idx="2213">
                  <c:v>1238.0530882842336</c:v>
                </c:pt>
                <c:pt idx="2214">
                  <c:v>1238.6122811877044</c:v>
                </c:pt>
                <c:pt idx="2215">
                  <c:v>1239.1714740911752</c:v>
                </c:pt>
                <c:pt idx="2216">
                  <c:v>1239.7306669946458</c:v>
                </c:pt>
                <c:pt idx="2217">
                  <c:v>1240.2898598981167</c:v>
                </c:pt>
                <c:pt idx="2218">
                  <c:v>1240.8490528015873</c:v>
                </c:pt>
                <c:pt idx="2219">
                  <c:v>1241.4082457050581</c:v>
                </c:pt>
                <c:pt idx="2220">
                  <c:v>1241.9674386085289</c:v>
                </c:pt>
                <c:pt idx="2221">
                  <c:v>1242.5266315119995</c:v>
                </c:pt>
                <c:pt idx="2222">
                  <c:v>1243.0858244154704</c:v>
                </c:pt>
                <c:pt idx="2223">
                  <c:v>1243.6450173189412</c:v>
                </c:pt>
                <c:pt idx="2224">
                  <c:v>1244.2042102224118</c:v>
                </c:pt>
                <c:pt idx="2225">
                  <c:v>1244.7634031258826</c:v>
                </c:pt>
                <c:pt idx="2226">
                  <c:v>1245.3225960293535</c:v>
                </c:pt>
                <c:pt idx="2227">
                  <c:v>1245.8817889328241</c:v>
                </c:pt>
                <c:pt idx="2228">
                  <c:v>1246.4409818362949</c:v>
                </c:pt>
                <c:pt idx="2229">
                  <c:v>1247.0001747397655</c:v>
                </c:pt>
                <c:pt idx="2230">
                  <c:v>1247.5593676432363</c:v>
                </c:pt>
                <c:pt idx="2231">
                  <c:v>1248.1185605467072</c:v>
                </c:pt>
                <c:pt idx="2232">
                  <c:v>1248.6777534501778</c:v>
                </c:pt>
                <c:pt idx="2233">
                  <c:v>1249.2369463536486</c:v>
                </c:pt>
                <c:pt idx="2234">
                  <c:v>1249.7961392571194</c:v>
                </c:pt>
                <c:pt idx="2235">
                  <c:v>1250.35533216059</c:v>
                </c:pt>
                <c:pt idx="2236">
                  <c:v>1250.9145250640609</c:v>
                </c:pt>
                <c:pt idx="2237">
                  <c:v>1251.4737179675317</c:v>
                </c:pt>
                <c:pt idx="2238">
                  <c:v>1252.0329108710023</c:v>
                </c:pt>
                <c:pt idx="2239">
                  <c:v>1252.5921037744731</c:v>
                </c:pt>
                <c:pt idx="2240">
                  <c:v>1253.1512966779437</c:v>
                </c:pt>
                <c:pt idx="2241">
                  <c:v>1253.7104895814145</c:v>
                </c:pt>
                <c:pt idx="2242">
                  <c:v>1254.2696824848854</c:v>
                </c:pt>
                <c:pt idx="2243">
                  <c:v>1254.828875388356</c:v>
                </c:pt>
                <c:pt idx="2244">
                  <c:v>1255.3880682918268</c:v>
                </c:pt>
                <c:pt idx="2245">
                  <c:v>1255.9472611952976</c:v>
                </c:pt>
                <c:pt idx="2246">
                  <c:v>1256.5064540987682</c:v>
                </c:pt>
                <c:pt idx="2247">
                  <c:v>1257.0656470022391</c:v>
                </c:pt>
                <c:pt idx="2248">
                  <c:v>1257.6248399057097</c:v>
                </c:pt>
                <c:pt idx="2249">
                  <c:v>1258.1840328091805</c:v>
                </c:pt>
                <c:pt idx="2250">
                  <c:v>1258.7432257126513</c:v>
                </c:pt>
                <c:pt idx="2251">
                  <c:v>1259.3024186161219</c:v>
                </c:pt>
                <c:pt idx="2252">
                  <c:v>1259.8616115195928</c:v>
                </c:pt>
                <c:pt idx="2253">
                  <c:v>1260.4208044230636</c:v>
                </c:pt>
                <c:pt idx="2254">
                  <c:v>1260.9799973265342</c:v>
                </c:pt>
                <c:pt idx="2255">
                  <c:v>1261.539190230005</c:v>
                </c:pt>
                <c:pt idx="2256">
                  <c:v>1262.0983831334759</c:v>
                </c:pt>
                <c:pt idx="2257">
                  <c:v>1262.6575760369465</c:v>
                </c:pt>
                <c:pt idx="2258">
                  <c:v>1263.2167689404173</c:v>
                </c:pt>
                <c:pt idx="2259">
                  <c:v>1263.7759618438879</c:v>
                </c:pt>
                <c:pt idx="2260">
                  <c:v>1264.3351547473587</c:v>
                </c:pt>
                <c:pt idx="2261">
                  <c:v>1264.8943476508296</c:v>
                </c:pt>
                <c:pt idx="2262">
                  <c:v>1265.4535405543002</c:v>
                </c:pt>
                <c:pt idx="2263">
                  <c:v>1266.012733457771</c:v>
                </c:pt>
                <c:pt idx="2264">
                  <c:v>1266.5719263612418</c:v>
                </c:pt>
                <c:pt idx="2265">
                  <c:v>1267.1311192647124</c:v>
                </c:pt>
                <c:pt idx="2266">
                  <c:v>1267.6903121681833</c:v>
                </c:pt>
                <c:pt idx="2267">
                  <c:v>1268.2495050716541</c:v>
                </c:pt>
                <c:pt idx="2268">
                  <c:v>1268.8086979751247</c:v>
                </c:pt>
                <c:pt idx="2269">
                  <c:v>1269.3678908785955</c:v>
                </c:pt>
                <c:pt idx="2270">
                  <c:v>1269.9270837820661</c:v>
                </c:pt>
                <c:pt idx="2271">
                  <c:v>1270.486276685537</c:v>
                </c:pt>
                <c:pt idx="2272">
                  <c:v>1271.0454695890078</c:v>
                </c:pt>
                <c:pt idx="2273">
                  <c:v>1271.6046624924784</c:v>
                </c:pt>
                <c:pt idx="2274">
                  <c:v>1272.1638553959492</c:v>
                </c:pt>
                <c:pt idx="2275">
                  <c:v>1272.72304829942</c:v>
                </c:pt>
                <c:pt idx="2276">
                  <c:v>1273.2822412028906</c:v>
                </c:pt>
                <c:pt idx="2277">
                  <c:v>1273.8414341063615</c:v>
                </c:pt>
                <c:pt idx="2278">
                  <c:v>1274.4006270098323</c:v>
                </c:pt>
                <c:pt idx="2279">
                  <c:v>1274.9598199133029</c:v>
                </c:pt>
                <c:pt idx="2280">
                  <c:v>1275.5190128167737</c:v>
                </c:pt>
                <c:pt idx="2281">
                  <c:v>1276.0782057202443</c:v>
                </c:pt>
                <c:pt idx="2282">
                  <c:v>1276.6373986237152</c:v>
                </c:pt>
                <c:pt idx="2283">
                  <c:v>1277.196591527186</c:v>
                </c:pt>
                <c:pt idx="2284">
                  <c:v>1277.7557844306566</c:v>
                </c:pt>
                <c:pt idx="2285">
                  <c:v>1278.3149773341274</c:v>
                </c:pt>
                <c:pt idx="2286">
                  <c:v>1278.8741702375983</c:v>
                </c:pt>
                <c:pt idx="2287">
                  <c:v>1279.4333631410689</c:v>
                </c:pt>
                <c:pt idx="2288">
                  <c:v>1279.9925560445397</c:v>
                </c:pt>
                <c:pt idx="2289">
                  <c:v>1280.5517489480103</c:v>
                </c:pt>
                <c:pt idx="2290">
                  <c:v>1281.1109418514811</c:v>
                </c:pt>
                <c:pt idx="2291">
                  <c:v>1281.670134754952</c:v>
                </c:pt>
                <c:pt idx="2292">
                  <c:v>1282.2293276584226</c:v>
                </c:pt>
                <c:pt idx="2293">
                  <c:v>1282.7885205618934</c:v>
                </c:pt>
                <c:pt idx="2294">
                  <c:v>1283.3477134653642</c:v>
                </c:pt>
                <c:pt idx="2295">
                  <c:v>1283.9069063688348</c:v>
                </c:pt>
                <c:pt idx="2296">
                  <c:v>1284.4660992723057</c:v>
                </c:pt>
                <c:pt idx="2297">
                  <c:v>1285.0252921757765</c:v>
                </c:pt>
                <c:pt idx="2298">
                  <c:v>1285.5844850792471</c:v>
                </c:pt>
                <c:pt idx="2299">
                  <c:v>1286.1436779827179</c:v>
                </c:pt>
                <c:pt idx="2300">
                  <c:v>1286.7028708861885</c:v>
                </c:pt>
                <c:pt idx="2301">
                  <c:v>1287.2620637896594</c:v>
                </c:pt>
                <c:pt idx="2302">
                  <c:v>1287.8212566931302</c:v>
                </c:pt>
                <c:pt idx="2303">
                  <c:v>1288.3804495966008</c:v>
                </c:pt>
                <c:pt idx="2304">
                  <c:v>1288.9396425000716</c:v>
                </c:pt>
                <c:pt idx="2305">
                  <c:v>1289.4988354035424</c:v>
                </c:pt>
                <c:pt idx="2306">
                  <c:v>1290.058028307013</c:v>
                </c:pt>
                <c:pt idx="2307">
                  <c:v>1290.6172212104839</c:v>
                </c:pt>
                <c:pt idx="2308">
                  <c:v>1291.1764141139547</c:v>
                </c:pt>
                <c:pt idx="2309">
                  <c:v>1291.7356070174253</c:v>
                </c:pt>
                <c:pt idx="2310">
                  <c:v>1292.2947999208961</c:v>
                </c:pt>
                <c:pt idx="2311">
                  <c:v>1292.8539928243667</c:v>
                </c:pt>
                <c:pt idx="2312">
                  <c:v>1293.4131857278376</c:v>
                </c:pt>
                <c:pt idx="2313">
                  <c:v>1293.9723786313084</c:v>
                </c:pt>
                <c:pt idx="2314">
                  <c:v>1294.531571534779</c:v>
                </c:pt>
                <c:pt idx="2315">
                  <c:v>1295.0907644382498</c:v>
                </c:pt>
                <c:pt idx="2316">
                  <c:v>1295.6499573417207</c:v>
                </c:pt>
                <c:pt idx="2317">
                  <c:v>1296.2091502451913</c:v>
                </c:pt>
                <c:pt idx="2318">
                  <c:v>1296.7683431486621</c:v>
                </c:pt>
                <c:pt idx="2319">
                  <c:v>1297.3275360521329</c:v>
                </c:pt>
                <c:pt idx="2320">
                  <c:v>1297.8867289556035</c:v>
                </c:pt>
                <c:pt idx="2321">
                  <c:v>1298.4459218590744</c:v>
                </c:pt>
                <c:pt idx="2322">
                  <c:v>1299.005114762545</c:v>
                </c:pt>
                <c:pt idx="2323">
                  <c:v>1299.5643076660158</c:v>
                </c:pt>
                <c:pt idx="2324">
                  <c:v>1300.1235005694866</c:v>
                </c:pt>
                <c:pt idx="2325">
                  <c:v>1300.6826934729572</c:v>
                </c:pt>
                <c:pt idx="2326">
                  <c:v>1301.2418863764281</c:v>
                </c:pt>
                <c:pt idx="2327">
                  <c:v>1301.8010792798989</c:v>
                </c:pt>
                <c:pt idx="2328">
                  <c:v>1302.3602721833695</c:v>
                </c:pt>
                <c:pt idx="2329">
                  <c:v>1302.9194650868403</c:v>
                </c:pt>
                <c:pt idx="2330">
                  <c:v>1303.4786579903111</c:v>
                </c:pt>
                <c:pt idx="2331">
                  <c:v>1304.0378508937818</c:v>
                </c:pt>
                <c:pt idx="2332">
                  <c:v>1304.5970437972526</c:v>
                </c:pt>
                <c:pt idx="2333">
                  <c:v>1305.1562367007232</c:v>
                </c:pt>
                <c:pt idx="2334">
                  <c:v>1305.715429604194</c:v>
                </c:pt>
                <c:pt idx="2335">
                  <c:v>1306.2746225076648</c:v>
                </c:pt>
                <c:pt idx="2336">
                  <c:v>1306.8338154111354</c:v>
                </c:pt>
                <c:pt idx="2337">
                  <c:v>1307.3930083146063</c:v>
                </c:pt>
                <c:pt idx="2338">
                  <c:v>1307.9522012180771</c:v>
                </c:pt>
                <c:pt idx="2339">
                  <c:v>1308.5113941215477</c:v>
                </c:pt>
                <c:pt idx="2340">
                  <c:v>1309.0705870250185</c:v>
                </c:pt>
                <c:pt idx="2341">
                  <c:v>1309.6297799284891</c:v>
                </c:pt>
                <c:pt idx="2342">
                  <c:v>1310.18897283196</c:v>
                </c:pt>
                <c:pt idx="2343">
                  <c:v>1310.7481657354308</c:v>
                </c:pt>
                <c:pt idx="2344">
                  <c:v>1311.3073586389014</c:v>
                </c:pt>
                <c:pt idx="2345">
                  <c:v>1311.8665515423722</c:v>
                </c:pt>
                <c:pt idx="2346">
                  <c:v>1312.4257444458431</c:v>
                </c:pt>
                <c:pt idx="2347">
                  <c:v>1312.9849373493137</c:v>
                </c:pt>
                <c:pt idx="2348">
                  <c:v>1313.5441302527845</c:v>
                </c:pt>
                <c:pt idx="2349">
                  <c:v>1314.1033231562553</c:v>
                </c:pt>
                <c:pt idx="2350">
                  <c:v>1314.6625160597259</c:v>
                </c:pt>
                <c:pt idx="2351">
                  <c:v>1315.2217089631968</c:v>
                </c:pt>
                <c:pt idx="2352">
                  <c:v>1315.7809018666674</c:v>
                </c:pt>
                <c:pt idx="2353">
                  <c:v>1316.3400947701382</c:v>
                </c:pt>
                <c:pt idx="2354">
                  <c:v>1316.899287673609</c:v>
                </c:pt>
                <c:pt idx="2355">
                  <c:v>1317.4584805770796</c:v>
                </c:pt>
                <c:pt idx="2356">
                  <c:v>1318.0176734805505</c:v>
                </c:pt>
                <c:pt idx="2357">
                  <c:v>1318.5768663840213</c:v>
                </c:pt>
                <c:pt idx="2358">
                  <c:v>1319.1360592874919</c:v>
                </c:pt>
                <c:pt idx="2359">
                  <c:v>1319.6952521909627</c:v>
                </c:pt>
                <c:pt idx="2360">
                  <c:v>1320.2544450944335</c:v>
                </c:pt>
                <c:pt idx="2361">
                  <c:v>1320.8136379979042</c:v>
                </c:pt>
                <c:pt idx="2362">
                  <c:v>1321.372830901375</c:v>
                </c:pt>
                <c:pt idx="2363">
                  <c:v>1321.9320238048456</c:v>
                </c:pt>
                <c:pt idx="2364">
                  <c:v>1322.4912167083164</c:v>
                </c:pt>
                <c:pt idx="2365">
                  <c:v>1323.0504096117872</c:v>
                </c:pt>
                <c:pt idx="2366">
                  <c:v>1323.6096025152578</c:v>
                </c:pt>
                <c:pt idx="2367">
                  <c:v>1324.1687954187287</c:v>
                </c:pt>
                <c:pt idx="2368">
                  <c:v>1324.7279883221995</c:v>
                </c:pt>
                <c:pt idx="2369">
                  <c:v>1325.2871812256701</c:v>
                </c:pt>
                <c:pt idx="2370">
                  <c:v>1325.8463741291409</c:v>
                </c:pt>
                <c:pt idx="2371">
                  <c:v>1326.4055670326118</c:v>
                </c:pt>
                <c:pt idx="2372">
                  <c:v>1326.9647599360824</c:v>
                </c:pt>
                <c:pt idx="2373">
                  <c:v>1327.5239528395532</c:v>
                </c:pt>
                <c:pt idx="2374">
                  <c:v>1328.0831457430238</c:v>
                </c:pt>
                <c:pt idx="2375">
                  <c:v>1328.6423386464946</c:v>
                </c:pt>
                <c:pt idx="2376">
                  <c:v>1329.2015315499655</c:v>
                </c:pt>
                <c:pt idx="2377">
                  <c:v>1329.7607244534361</c:v>
                </c:pt>
                <c:pt idx="2378">
                  <c:v>1330.3199173569069</c:v>
                </c:pt>
                <c:pt idx="2379">
                  <c:v>1330.8791102603777</c:v>
                </c:pt>
                <c:pt idx="2380">
                  <c:v>1331.4383031638483</c:v>
                </c:pt>
                <c:pt idx="2381">
                  <c:v>1331.9974960673192</c:v>
                </c:pt>
                <c:pt idx="2382">
                  <c:v>1332.5566889707898</c:v>
                </c:pt>
                <c:pt idx="2383">
                  <c:v>1333.1158818742606</c:v>
                </c:pt>
                <c:pt idx="2384">
                  <c:v>1333.6750747777314</c:v>
                </c:pt>
                <c:pt idx="2385">
                  <c:v>1334.234267681202</c:v>
                </c:pt>
                <c:pt idx="2386">
                  <c:v>1334.7934605846729</c:v>
                </c:pt>
                <c:pt idx="2387">
                  <c:v>1335.3526534881437</c:v>
                </c:pt>
                <c:pt idx="2388">
                  <c:v>1335.9118463916143</c:v>
                </c:pt>
                <c:pt idx="2389">
                  <c:v>1336.4710392950851</c:v>
                </c:pt>
                <c:pt idx="2390">
                  <c:v>1337.030232198556</c:v>
                </c:pt>
                <c:pt idx="2391">
                  <c:v>1337.5894251020266</c:v>
                </c:pt>
                <c:pt idx="2392">
                  <c:v>1338.1486180054974</c:v>
                </c:pt>
                <c:pt idx="2393">
                  <c:v>1338.707810908968</c:v>
                </c:pt>
                <c:pt idx="2394">
                  <c:v>1339.2670038124388</c:v>
                </c:pt>
                <c:pt idx="2395">
                  <c:v>1339.8261967159096</c:v>
                </c:pt>
                <c:pt idx="2396">
                  <c:v>1340.3853896193802</c:v>
                </c:pt>
                <c:pt idx="2397">
                  <c:v>1340.9445825228511</c:v>
                </c:pt>
                <c:pt idx="2398">
                  <c:v>1341.5037754263219</c:v>
                </c:pt>
                <c:pt idx="2399">
                  <c:v>1342.0629683297925</c:v>
                </c:pt>
                <c:pt idx="2400">
                  <c:v>1342.6221612332633</c:v>
                </c:pt>
                <c:pt idx="2401">
                  <c:v>1343.1813541367342</c:v>
                </c:pt>
                <c:pt idx="2402">
                  <c:v>1343.7405470402048</c:v>
                </c:pt>
                <c:pt idx="2403">
                  <c:v>1344.2997399436756</c:v>
                </c:pt>
                <c:pt idx="2404">
                  <c:v>1344.8589328471462</c:v>
                </c:pt>
                <c:pt idx="2405">
                  <c:v>1345.418125750617</c:v>
                </c:pt>
                <c:pt idx="2406">
                  <c:v>1345.9773186540879</c:v>
                </c:pt>
                <c:pt idx="2407">
                  <c:v>1346.5365115575585</c:v>
                </c:pt>
                <c:pt idx="2408">
                  <c:v>1347.0957044610293</c:v>
                </c:pt>
                <c:pt idx="2409">
                  <c:v>1347.6548973645001</c:v>
                </c:pt>
                <c:pt idx="2410">
                  <c:v>1348.2140902679707</c:v>
                </c:pt>
                <c:pt idx="2411">
                  <c:v>1348.7732831714416</c:v>
                </c:pt>
                <c:pt idx="2412">
                  <c:v>1349.3324760749124</c:v>
                </c:pt>
                <c:pt idx="2413">
                  <c:v>1349.891668978383</c:v>
                </c:pt>
                <c:pt idx="2414">
                  <c:v>1350.4508618818538</c:v>
                </c:pt>
                <c:pt idx="2415">
                  <c:v>1351.0100547853244</c:v>
                </c:pt>
                <c:pt idx="2416">
                  <c:v>1351.5692476887953</c:v>
                </c:pt>
                <c:pt idx="2417">
                  <c:v>1352.1284405922661</c:v>
                </c:pt>
                <c:pt idx="2418">
                  <c:v>1352.6876334957367</c:v>
                </c:pt>
                <c:pt idx="2419">
                  <c:v>1353.2468263992075</c:v>
                </c:pt>
                <c:pt idx="2420">
                  <c:v>1353.8060193026784</c:v>
                </c:pt>
                <c:pt idx="2421">
                  <c:v>1354.365212206149</c:v>
                </c:pt>
                <c:pt idx="2422">
                  <c:v>1354.9244051096198</c:v>
                </c:pt>
                <c:pt idx="2423">
                  <c:v>1355.4835980130904</c:v>
                </c:pt>
                <c:pt idx="2424">
                  <c:v>1356.0427909165612</c:v>
                </c:pt>
                <c:pt idx="2425">
                  <c:v>1356.601983820032</c:v>
                </c:pt>
                <c:pt idx="2426">
                  <c:v>1357.1611767235026</c:v>
                </c:pt>
                <c:pt idx="2427">
                  <c:v>1357.7203696269735</c:v>
                </c:pt>
                <c:pt idx="2428">
                  <c:v>1358.2795625304443</c:v>
                </c:pt>
                <c:pt idx="2429">
                  <c:v>1358.8387554339149</c:v>
                </c:pt>
                <c:pt idx="2430">
                  <c:v>1359.3979483373857</c:v>
                </c:pt>
                <c:pt idx="2431">
                  <c:v>1359.9571412408566</c:v>
                </c:pt>
                <c:pt idx="2432">
                  <c:v>1360.5163341443272</c:v>
                </c:pt>
                <c:pt idx="2433">
                  <c:v>1361.075527047798</c:v>
                </c:pt>
                <c:pt idx="2434">
                  <c:v>1361.6347199512686</c:v>
                </c:pt>
                <c:pt idx="2435">
                  <c:v>1362.1939128547394</c:v>
                </c:pt>
                <c:pt idx="2436">
                  <c:v>1362.7531057582103</c:v>
                </c:pt>
                <c:pt idx="2437">
                  <c:v>1363.3122986616809</c:v>
                </c:pt>
                <c:pt idx="2438">
                  <c:v>1363.8714915651517</c:v>
                </c:pt>
                <c:pt idx="2439">
                  <c:v>1364.4306844686225</c:v>
                </c:pt>
                <c:pt idx="2440">
                  <c:v>1364.9898773720931</c:v>
                </c:pt>
                <c:pt idx="2441">
                  <c:v>1365.549070275564</c:v>
                </c:pt>
                <c:pt idx="2442">
                  <c:v>1366.1082631790348</c:v>
                </c:pt>
                <c:pt idx="2443">
                  <c:v>1366.6674560825054</c:v>
                </c:pt>
                <c:pt idx="2444">
                  <c:v>1367.2266489859762</c:v>
                </c:pt>
                <c:pt idx="2445">
                  <c:v>1367.7858418894468</c:v>
                </c:pt>
                <c:pt idx="2446">
                  <c:v>1368.3450347929177</c:v>
                </c:pt>
                <c:pt idx="2447">
                  <c:v>1368.9042276963885</c:v>
                </c:pt>
                <c:pt idx="2448">
                  <c:v>1369.4634205998591</c:v>
                </c:pt>
                <c:pt idx="2449">
                  <c:v>1370.0226135033299</c:v>
                </c:pt>
                <c:pt idx="2450">
                  <c:v>1370.5818064068008</c:v>
                </c:pt>
                <c:pt idx="2451">
                  <c:v>1371.1409993102714</c:v>
                </c:pt>
                <c:pt idx="2452">
                  <c:v>1371.7001922137422</c:v>
                </c:pt>
                <c:pt idx="2453">
                  <c:v>1372.259385117213</c:v>
                </c:pt>
                <c:pt idx="2454">
                  <c:v>1372.8185780206836</c:v>
                </c:pt>
                <c:pt idx="2455">
                  <c:v>1373.3777709241544</c:v>
                </c:pt>
                <c:pt idx="2456">
                  <c:v>1373.936963827625</c:v>
                </c:pt>
                <c:pt idx="2457">
                  <c:v>1374.4961567310959</c:v>
                </c:pt>
                <c:pt idx="2458">
                  <c:v>1375.0553496345667</c:v>
                </c:pt>
                <c:pt idx="2459">
                  <c:v>1375.6145425380373</c:v>
                </c:pt>
                <c:pt idx="2460">
                  <c:v>1376.1737354415081</c:v>
                </c:pt>
                <c:pt idx="2461">
                  <c:v>1376.732928344979</c:v>
                </c:pt>
                <c:pt idx="2462">
                  <c:v>1377.2921212484496</c:v>
                </c:pt>
                <c:pt idx="2463">
                  <c:v>1377.8513141519204</c:v>
                </c:pt>
                <c:pt idx="2464">
                  <c:v>1378.410507055391</c:v>
                </c:pt>
                <c:pt idx="2465">
                  <c:v>1378.9696999588618</c:v>
                </c:pt>
                <c:pt idx="2466">
                  <c:v>1379.5288928623327</c:v>
                </c:pt>
                <c:pt idx="2467">
                  <c:v>1380.0880857658033</c:v>
                </c:pt>
                <c:pt idx="2468">
                  <c:v>1380.6472786692741</c:v>
                </c:pt>
                <c:pt idx="2469">
                  <c:v>1381.2064715727449</c:v>
                </c:pt>
                <c:pt idx="2470">
                  <c:v>1381.7656644762155</c:v>
                </c:pt>
                <c:pt idx="2471">
                  <c:v>1382.3248573796864</c:v>
                </c:pt>
                <c:pt idx="2472">
                  <c:v>1382.8840502831572</c:v>
                </c:pt>
                <c:pt idx="2473">
                  <c:v>1383.4432431866278</c:v>
                </c:pt>
                <c:pt idx="2474">
                  <c:v>1384.0024360900986</c:v>
                </c:pt>
                <c:pt idx="2475">
                  <c:v>1384.5616289935692</c:v>
                </c:pt>
                <c:pt idx="2476">
                  <c:v>1385.1208218970401</c:v>
                </c:pt>
                <c:pt idx="2477">
                  <c:v>1385.6800148005109</c:v>
                </c:pt>
                <c:pt idx="2478">
                  <c:v>1386.2392077039815</c:v>
                </c:pt>
                <c:pt idx="2479">
                  <c:v>1386.7984006074523</c:v>
                </c:pt>
                <c:pt idx="2480">
                  <c:v>1387.3575935109232</c:v>
                </c:pt>
                <c:pt idx="2481">
                  <c:v>1387.9167864143938</c:v>
                </c:pt>
                <c:pt idx="2482">
                  <c:v>1388.4759793178646</c:v>
                </c:pt>
                <c:pt idx="2483">
                  <c:v>1389.0351722213354</c:v>
                </c:pt>
                <c:pt idx="2484">
                  <c:v>1389.594365124806</c:v>
                </c:pt>
                <c:pt idx="2485">
                  <c:v>1390.1535580282768</c:v>
                </c:pt>
                <c:pt idx="2486">
                  <c:v>1390.7127509317475</c:v>
                </c:pt>
                <c:pt idx="2487">
                  <c:v>1391.2719438352183</c:v>
                </c:pt>
                <c:pt idx="2488">
                  <c:v>1391.8311367386891</c:v>
                </c:pt>
                <c:pt idx="2489">
                  <c:v>1392.3903296421597</c:v>
                </c:pt>
                <c:pt idx="2490">
                  <c:v>1392.9495225456305</c:v>
                </c:pt>
                <c:pt idx="2491">
                  <c:v>1393.5087154491014</c:v>
                </c:pt>
                <c:pt idx="2492">
                  <c:v>1394.067908352572</c:v>
                </c:pt>
                <c:pt idx="2493">
                  <c:v>1394.6271012560428</c:v>
                </c:pt>
                <c:pt idx="2494">
                  <c:v>1395.1862941595136</c:v>
                </c:pt>
                <c:pt idx="2495">
                  <c:v>1395.7454870629842</c:v>
                </c:pt>
                <c:pt idx="2496">
                  <c:v>1396.3046799664551</c:v>
                </c:pt>
                <c:pt idx="2497">
                  <c:v>1396.8638728699257</c:v>
                </c:pt>
                <c:pt idx="2498">
                  <c:v>1397.4230657733965</c:v>
                </c:pt>
                <c:pt idx="2499">
                  <c:v>1397.9822586768673</c:v>
                </c:pt>
                <c:pt idx="2500">
                  <c:v>1398.5414515803379</c:v>
                </c:pt>
                <c:pt idx="2501">
                  <c:v>1399.1006444838088</c:v>
                </c:pt>
                <c:pt idx="2502">
                  <c:v>1399.6598373872796</c:v>
                </c:pt>
                <c:pt idx="2503">
                  <c:v>1400.2190302907502</c:v>
                </c:pt>
                <c:pt idx="2504">
                  <c:v>1400.778223194221</c:v>
                </c:pt>
                <c:pt idx="2505">
                  <c:v>1401.3374160976916</c:v>
                </c:pt>
                <c:pt idx="2506">
                  <c:v>1401.8966090011625</c:v>
                </c:pt>
                <c:pt idx="2507">
                  <c:v>1402.4558019046333</c:v>
                </c:pt>
                <c:pt idx="2508">
                  <c:v>1403.0149948081039</c:v>
                </c:pt>
                <c:pt idx="2509">
                  <c:v>1403.5741877115747</c:v>
                </c:pt>
                <c:pt idx="2510">
                  <c:v>1404.1333806150456</c:v>
                </c:pt>
                <c:pt idx="2511">
                  <c:v>1404.6925735185162</c:v>
                </c:pt>
                <c:pt idx="2512">
                  <c:v>1405.251766421987</c:v>
                </c:pt>
                <c:pt idx="2513">
                  <c:v>1405.8109593254578</c:v>
                </c:pt>
                <c:pt idx="2514">
                  <c:v>1406.3701522289284</c:v>
                </c:pt>
                <c:pt idx="2515">
                  <c:v>1406.9293451323992</c:v>
                </c:pt>
                <c:pt idx="2516">
                  <c:v>1407.4885380358699</c:v>
                </c:pt>
                <c:pt idx="2517">
                  <c:v>1408.0477309393407</c:v>
                </c:pt>
                <c:pt idx="2518">
                  <c:v>1408.6069238428115</c:v>
                </c:pt>
                <c:pt idx="2519">
                  <c:v>1409.1661167462821</c:v>
                </c:pt>
                <c:pt idx="2520">
                  <c:v>1409.7253096497529</c:v>
                </c:pt>
                <c:pt idx="2521">
                  <c:v>1410.2845025532238</c:v>
                </c:pt>
                <c:pt idx="2522">
                  <c:v>1410.8436954566944</c:v>
                </c:pt>
                <c:pt idx="2523">
                  <c:v>1411.4028883601652</c:v>
                </c:pt>
                <c:pt idx="2524">
                  <c:v>1411.962081263636</c:v>
                </c:pt>
                <c:pt idx="2525">
                  <c:v>1412.5212741671066</c:v>
                </c:pt>
                <c:pt idx="2526">
                  <c:v>1413.0804670705775</c:v>
                </c:pt>
                <c:pt idx="2527">
                  <c:v>1413.6396599740481</c:v>
                </c:pt>
                <c:pt idx="2528">
                  <c:v>1414.1988528775189</c:v>
                </c:pt>
                <c:pt idx="2529">
                  <c:v>1414.7580457809897</c:v>
                </c:pt>
                <c:pt idx="2530">
                  <c:v>1415.3172386844603</c:v>
                </c:pt>
                <c:pt idx="2531">
                  <c:v>1415.8764315879312</c:v>
                </c:pt>
                <c:pt idx="2532">
                  <c:v>1416.435624491402</c:v>
                </c:pt>
                <c:pt idx="2533">
                  <c:v>1416.9948173948726</c:v>
                </c:pt>
                <c:pt idx="2534">
                  <c:v>1417.5540102983434</c:v>
                </c:pt>
                <c:pt idx="2535">
                  <c:v>1418.1132032018143</c:v>
                </c:pt>
                <c:pt idx="2536">
                  <c:v>1418.6723961052849</c:v>
                </c:pt>
                <c:pt idx="2537">
                  <c:v>1419.2315890087557</c:v>
                </c:pt>
                <c:pt idx="2538">
                  <c:v>1419.7907819122263</c:v>
                </c:pt>
                <c:pt idx="2539">
                  <c:v>1420.3499748156971</c:v>
                </c:pt>
                <c:pt idx="2540">
                  <c:v>1420.909167719168</c:v>
                </c:pt>
                <c:pt idx="2541">
                  <c:v>1421.4683606226386</c:v>
                </c:pt>
                <c:pt idx="2542">
                  <c:v>1422.0275535261094</c:v>
                </c:pt>
                <c:pt idx="2543">
                  <c:v>1422.5867464295802</c:v>
                </c:pt>
                <c:pt idx="2544">
                  <c:v>1423.1459393330508</c:v>
                </c:pt>
                <c:pt idx="2545">
                  <c:v>1423.7051322365216</c:v>
                </c:pt>
                <c:pt idx="2546">
                  <c:v>1424.2643251399925</c:v>
                </c:pt>
                <c:pt idx="2547">
                  <c:v>1424.8235180434631</c:v>
                </c:pt>
                <c:pt idx="2548">
                  <c:v>1425.3827109469339</c:v>
                </c:pt>
                <c:pt idx="2549">
                  <c:v>1425.9419038504045</c:v>
                </c:pt>
                <c:pt idx="2550">
                  <c:v>1426.5010967538753</c:v>
                </c:pt>
                <c:pt idx="2551">
                  <c:v>1427.0602896573462</c:v>
                </c:pt>
                <c:pt idx="2552">
                  <c:v>1427.6194825608168</c:v>
                </c:pt>
                <c:pt idx="2553">
                  <c:v>1428.1786754642876</c:v>
                </c:pt>
                <c:pt idx="2554">
                  <c:v>1428.7378683677584</c:v>
                </c:pt>
                <c:pt idx="2555">
                  <c:v>1429.297061271229</c:v>
                </c:pt>
                <c:pt idx="2556">
                  <c:v>1429.8562541746999</c:v>
                </c:pt>
                <c:pt idx="2557">
                  <c:v>1430.4154470781705</c:v>
                </c:pt>
                <c:pt idx="2558">
                  <c:v>1430.9746399816413</c:v>
                </c:pt>
                <c:pt idx="2559">
                  <c:v>1431.5338328851121</c:v>
                </c:pt>
                <c:pt idx="2560">
                  <c:v>1432.0930257885827</c:v>
                </c:pt>
                <c:pt idx="2561">
                  <c:v>1432.6522186920536</c:v>
                </c:pt>
                <c:pt idx="2562">
                  <c:v>1433.2114115955244</c:v>
                </c:pt>
                <c:pt idx="2563">
                  <c:v>1433.770604498995</c:v>
                </c:pt>
                <c:pt idx="2564">
                  <c:v>1434.3297974024658</c:v>
                </c:pt>
                <c:pt idx="2565">
                  <c:v>1434.8889903059367</c:v>
                </c:pt>
                <c:pt idx="2566">
                  <c:v>1435.4481832094073</c:v>
                </c:pt>
                <c:pt idx="2567">
                  <c:v>1436.0073761128781</c:v>
                </c:pt>
                <c:pt idx="2568">
                  <c:v>1436.5665690163487</c:v>
                </c:pt>
                <c:pt idx="2569">
                  <c:v>1437.1257619198195</c:v>
                </c:pt>
                <c:pt idx="2570">
                  <c:v>1437.6849548232904</c:v>
                </c:pt>
                <c:pt idx="2571">
                  <c:v>1438.244147726761</c:v>
                </c:pt>
                <c:pt idx="2572">
                  <c:v>1438.8033406302318</c:v>
                </c:pt>
                <c:pt idx="2573">
                  <c:v>1439.3625335337026</c:v>
                </c:pt>
                <c:pt idx="2574">
                  <c:v>1439.9217264371732</c:v>
                </c:pt>
                <c:pt idx="2575">
                  <c:v>1440.480919340644</c:v>
                </c:pt>
                <c:pt idx="2576">
                  <c:v>1441.0401122441149</c:v>
                </c:pt>
                <c:pt idx="2577">
                  <c:v>1441.5993051475855</c:v>
                </c:pt>
                <c:pt idx="2578">
                  <c:v>1442.1584980510563</c:v>
                </c:pt>
                <c:pt idx="2579">
                  <c:v>1442.7176909545269</c:v>
                </c:pt>
                <c:pt idx="2580">
                  <c:v>1443.2768838579977</c:v>
                </c:pt>
                <c:pt idx="2581">
                  <c:v>1443.8360767614686</c:v>
                </c:pt>
                <c:pt idx="2582">
                  <c:v>1444.3952696649392</c:v>
                </c:pt>
                <c:pt idx="2583">
                  <c:v>1444.95446256841</c:v>
                </c:pt>
                <c:pt idx="2584">
                  <c:v>1445.5136554718808</c:v>
                </c:pt>
                <c:pt idx="2585">
                  <c:v>1446.0728483753514</c:v>
                </c:pt>
                <c:pt idx="2586">
                  <c:v>1446.6320412788223</c:v>
                </c:pt>
                <c:pt idx="2587">
                  <c:v>1447.1912341822931</c:v>
                </c:pt>
                <c:pt idx="2588">
                  <c:v>1447.7504270857637</c:v>
                </c:pt>
                <c:pt idx="2589">
                  <c:v>1448.3096199892345</c:v>
                </c:pt>
                <c:pt idx="2590">
                  <c:v>1448.8688128927051</c:v>
                </c:pt>
                <c:pt idx="2591">
                  <c:v>1449.428005796176</c:v>
                </c:pt>
                <c:pt idx="2592">
                  <c:v>1449.9871986996468</c:v>
                </c:pt>
                <c:pt idx="2593">
                  <c:v>1450.5463916031174</c:v>
                </c:pt>
                <c:pt idx="2594">
                  <c:v>1451.1055845065882</c:v>
                </c:pt>
                <c:pt idx="2595">
                  <c:v>1451.6647774100591</c:v>
                </c:pt>
                <c:pt idx="2596">
                  <c:v>1452.2239703135297</c:v>
                </c:pt>
                <c:pt idx="2597">
                  <c:v>1452.7831632170005</c:v>
                </c:pt>
                <c:pt idx="2598">
                  <c:v>1453.3423561204711</c:v>
                </c:pt>
                <c:pt idx="2599">
                  <c:v>1453.9015490239419</c:v>
                </c:pt>
                <c:pt idx="2600">
                  <c:v>1454.4607419274128</c:v>
                </c:pt>
                <c:pt idx="2601">
                  <c:v>1455.0199348308834</c:v>
                </c:pt>
                <c:pt idx="2602">
                  <c:v>1455.5791277343542</c:v>
                </c:pt>
                <c:pt idx="2603">
                  <c:v>1456.138320637825</c:v>
                </c:pt>
                <c:pt idx="2604">
                  <c:v>1456.6975135412956</c:v>
                </c:pt>
                <c:pt idx="2605">
                  <c:v>1457.2567064447665</c:v>
                </c:pt>
                <c:pt idx="2606">
                  <c:v>1457.8158993482373</c:v>
                </c:pt>
                <c:pt idx="2607">
                  <c:v>1458.3750922517079</c:v>
                </c:pt>
                <c:pt idx="2608">
                  <c:v>1458.9342851551787</c:v>
                </c:pt>
                <c:pt idx="2609">
                  <c:v>1459.4934780586493</c:v>
                </c:pt>
                <c:pt idx="2610">
                  <c:v>1460.0526709621201</c:v>
                </c:pt>
                <c:pt idx="2611">
                  <c:v>1460.611863865591</c:v>
                </c:pt>
                <c:pt idx="2612">
                  <c:v>1461.1710567690616</c:v>
                </c:pt>
                <c:pt idx="2613">
                  <c:v>1461.7302496725324</c:v>
                </c:pt>
                <c:pt idx="2614">
                  <c:v>1462.2894425760032</c:v>
                </c:pt>
                <c:pt idx="2615">
                  <c:v>1462.8486354794738</c:v>
                </c:pt>
                <c:pt idx="2616">
                  <c:v>1463.4078283829447</c:v>
                </c:pt>
                <c:pt idx="2617">
                  <c:v>1463.9670212864155</c:v>
                </c:pt>
                <c:pt idx="2618">
                  <c:v>1464.5262141898861</c:v>
                </c:pt>
                <c:pt idx="2619">
                  <c:v>1465.0854070933569</c:v>
                </c:pt>
                <c:pt idx="2620">
                  <c:v>1465.6445999968275</c:v>
                </c:pt>
                <c:pt idx="2621">
                  <c:v>1466.2037929002984</c:v>
                </c:pt>
                <c:pt idx="2622">
                  <c:v>1466.7629858037692</c:v>
                </c:pt>
                <c:pt idx="2623">
                  <c:v>1467.3221787072398</c:v>
                </c:pt>
                <c:pt idx="2624">
                  <c:v>1467.8813716107106</c:v>
                </c:pt>
                <c:pt idx="2625">
                  <c:v>1468.4405645141815</c:v>
                </c:pt>
                <c:pt idx="2626">
                  <c:v>1468.9997574176521</c:v>
                </c:pt>
                <c:pt idx="2627">
                  <c:v>1469.5589503211229</c:v>
                </c:pt>
                <c:pt idx="2628">
                  <c:v>1470.1181432245937</c:v>
                </c:pt>
                <c:pt idx="2629">
                  <c:v>1470.6773361280643</c:v>
                </c:pt>
                <c:pt idx="2630">
                  <c:v>1471.2365290315352</c:v>
                </c:pt>
                <c:pt idx="2631">
                  <c:v>1471.7957219350058</c:v>
                </c:pt>
                <c:pt idx="2632">
                  <c:v>1472.3549148384766</c:v>
                </c:pt>
                <c:pt idx="2633">
                  <c:v>1472.9141077419474</c:v>
                </c:pt>
                <c:pt idx="2634">
                  <c:v>1473.473300645418</c:v>
                </c:pt>
                <c:pt idx="2635">
                  <c:v>1474.0324935488889</c:v>
                </c:pt>
                <c:pt idx="2636">
                  <c:v>1474.5916864523597</c:v>
                </c:pt>
                <c:pt idx="2637">
                  <c:v>1475.1508793558303</c:v>
                </c:pt>
                <c:pt idx="2638">
                  <c:v>1475.7100722593011</c:v>
                </c:pt>
                <c:pt idx="2639">
                  <c:v>1476.2692651627717</c:v>
                </c:pt>
                <c:pt idx="2640">
                  <c:v>1476.8284580662425</c:v>
                </c:pt>
                <c:pt idx="2641">
                  <c:v>1477.3876509697134</c:v>
                </c:pt>
                <c:pt idx="2642">
                  <c:v>1477.946843873184</c:v>
                </c:pt>
                <c:pt idx="2643">
                  <c:v>1478.5060367766548</c:v>
                </c:pt>
                <c:pt idx="2644">
                  <c:v>1479.0652296801256</c:v>
                </c:pt>
                <c:pt idx="2645">
                  <c:v>1479.6244225835962</c:v>
                </c:pt>
                <c:pt idx="2646">
                  <c:v>1480.1836154870671</c:v>
                </c:pt>
                <c:pt idx="2647">
                  <c:v>1480.7428083905379</c:v>
                </c:pt>
                <c:pt idx="2648">
                  <c:v>1481.3020012940085</c:v>
                </c:pt>
                <c:pt idx="2649">
                  <c:v>1481.8611941974793</c:v>
                </c:pt>
                <c:pt idx="2650">
                  <c:v>1482.4203871009499</c:v>
                </c:pt>
                <c:pt idx="2651">
                  <c:v>1482.9795800044208</c:v>
                </c:pt>
                <c:pt idx="2652">
                  <c:v>1483.5387729078916</c:v>
                </c:pt>
                <c:pt idx="2653">
                  <c:v>1484.0979658113622</c:v>
                </c:pt>
                <c:pt idx="2654">
                  <c:v>1484.657158714833</c:v>
                </c:pt>
                <c:pt idx="2655">
                  <c:v>1485.2163516183039</c:v>
                </c:pt>
                <c:pt idx="2656">
                  <c:v>1485.7755445217745</c:v>
                </c:pt>
                <c:pt idx="2657">
                  <c:v>1486.3347374252453</c:v>
                </c:pt>
                <c:pt idx="2658">
                  <c:v>1486.8939303287161</c:v>
                </c:pt>
                <c:pt idx="2659">
                  <c:v>1487.4531232321867</c:v>
                </c:pt>
                <c:pt idx="2660">
                  <c:v>1488.0123161356576</c:v>
                </c:pt>
                <c:pt idx="2661">
                  <c:v>1488.5715090391282</c:v>
                </c:pt>
                <c:pt idx="2662">
                  <c:v>1489.130701942599</c:v>
                </c:pt>
                <c:pt idx="2663">
                  <c:v>1489.6898948460698</c:v>
                </c:pt>
              </c:numCache>
            </c:numRef>
          </c:xVal>
          <c:yVal>
            <c:numRef>
              <c:f>layer1_2!$G$101:$G$2764</c:f>
              <c:numCache>
                <c:formatCode>General</c:formatCode>
                <c:ptCount val="2664"/>
                <c:pt idx="0">
                  <c:v>740.45144668381488</c:v>
                </c:pt>
                <c:pt idx="1">
                  <c:v>739.62240911125991</c:v>
                </c:pt>
                <c:pt idx="2">
                  <c:v>738.79337153870483</c:v>
                </c:pt>
                <c:pt idx="3">
                  <c:v>737.96433396614975</c:v>
                </c:pt>
                <c:pt idx="4">
                  <c:v>737.13529639359479</c:v>
                </c:pt>
                <c:pt idx="5">
                  <c:v>736.30625882103971</c:v>
                </c:pt>
                <c:pt idx="6">
                  <c:v>735.47722124848462</c:v>
                </c:pt>
                <c:pt idx="7">
                  <c:v>734.64818367592966</c:v>
                </c:pt>
                <c:pt idx="8">
                  <c:v>733.81914610337458</c:v>
                </c:pt>
                <c:pt idx="9">
                  <c:v>732.9901085308195</c:v>
                </c:pt>
                <c:pt idx="10">
                  <c:v>732.16107095826453</c:v>
                </c:pt>
                <c:pt idx="11">
                  <c:v>731.33203338570945</c:v>
                </c:pt>
                <c:pt idx="12">
                  <c:v>730.50299581315437</c:v>
                </c:pt>
                <c:pt idx="13">
                  <c:v>729.6739582405994</c:v>
                </c:pt>
                <c:pt idx="14">
                  <c:v>728.84492066804432</c:v>
                </c:pt>
                <c:pt idx="15">
                  <c:v>728.01588309548924</c:v>
                </c:pt>
                <c:pt idx="16">
                  <c:v>727.18684552293428</c:v>
                </c:pt>
                <c:pt idx="17">
                  <c:v>726.3578079503792</c:v>
                </c:pt>
                <c:pt idx="18">
                  <c:v>725.52877037782412</c:v>
                </c:pt>
                <c:pt idx="19">
                  <c:v>724.69973280526915</c:v>
                </c:pt>
                <c:pt idx="20">
                  <c:v>723.87069523271407</c:v>
                </c:pt>
                <c:pt idx="21">
                  <c:v>723.04165766015899</c:v>
                </c:pt>
                <c:pt idx="22">
                  <c:v>722.21262008760402</c:v>
                </c:pt>
                <c:pt idx="23">
                  <c:v>721.38358251504894</c:v>
                </c:pt>
                <c:pt idx="24">
                  <c:v>720.55454494249398</c:v>
                </c:pt>
                <c:pt idx="25">
                  <c:v>719.7255073699389</c:v>
                </c:pt>
                <c:pt idx="26">
                  <c:v>718.89646979738382</c:v>
                </c:pt>
                <c:pt idx="27">
                  <c:v>718.06743222482874</c:v>
                </c:pt>
                <c:pt idx="28">
                  <c:v>717.23839465227377</c:v>
                </c:pt>
                <c:pt idx="29">
                  <c:v>716.40935707971869</c:v>
                </c:pt>
                <c:pt idx="30">
                  <c:v>715.58031950716372</c:v>
                </c:pt>
                <c:pt idx="31">
                  <c:v>714.75128193460864</c:v>
                </c:pt>
                <c:pt idx="32">
                  <c:v>713.92224436205356</c:v>
                </c:pt>
                <c:pt idx="33">
                  <c:v>713.09320678949859</c:v>
                </c:pt>
                <c:pt idx="34">
                  <c:v>712.26416921694351</c:v>
                </c:pt>
                <c:pt idx="35">
                  <c:v>711.43513164438843</c:v>
                </c:pt>
                <c:pt idx="36">
                  <c:v>710.60609407183347</c:v>
                </c:pt>
                <c:pt idx="37">
                  <c:v>709.77705649927839</c:v>
                </c:pt>
                <c:pt idx="38">
                  <c:v>708.94801892672331</c:v>
                </c:pt>
                <c:pt idx="39">
                  <c:v>708.11898135416834</c:v>
                </c:pt>
                <c:pt idx="40">
                  <c:v>707.28994378161326</c:v>
                </c:pt>
                <c:pt idx="41">
                  <c:v>706.46090620905818</c:v>
                </c:pt>
                <c:pt idx="42">
                  <c:v>705.63186863650321</c:v>
                </c:pt>
                <c:pt idx="43">
                  <c:v>704.80283106394813</c:v>
                </c:pt>
                <c:pt idx="44">
                  <c:v>703.97379349139305</c:v>
                </c:pt>
                <c:pt idx="45">
                  <c:v>703.14475591883809</c:v>
                </c:pt>
                <c:pt idx="46">
                  <c:v>702.31571834628301</c:v>
                </c:pt>
                <c:pt idx="47">
                  <c:v>701.48668077372793</c:v>
                </c:pt>
                <c:pt idx="48">
                  <c:v>700.65764320117296</c:v>
                </c:pt>
                <c:pt idx="49">
                  <c:v>699.82860562861788</c:v>
                </c:pt>
                <c:pt idx="50">
                  <c:v>698.9995680560628</c:v>
                </c:pt>
                <c:pt idx="51">
                  <c:v>698.17053048350783</c:v>
                </c:pt>
                <c:pt idx="52">
                  <c:v>697.34149291095275</c:v>
                </c:pt>
                <c:pt idx="53">
                  <c:v>696.51245533839767</c:v>
                </c:pt>
                <c:pt idx="54">
                  <c:v>695.68341776584271</c:v>
                </c:pt>
                <c:pt idx="55">
                  <c:v>694.85438019328762</c:v>
                </c:pt>
                <c:pt idx="56">
                  <c:v>694.02534262073254</c:v>
                </c:pt>
                <c:pt idx="57">
                  <c:v>693.19630504817758</c:v>
                </c:pt>
                <c:pt idx="58">
                  <c:v>692.3672674756225</c:v>
                </c:pt>
                <c:pt idx="59">
                  <c:v>691.53822990306742</c:v>
                </c:pt>
                <c:pt idx="60">
                  <c:v>690.70919233051245</c:v>
                </c:pt>
                <c:pt idx="61">
                  <c:v>689.88015475795737</c:v>
                </c:pt>
                <c:pt idx="62">
                  <c:v>689.05111718540229</c:v>
                </c:pt>
                <c:pt idx="63">
                  <c:v>688.22207961284732</c:v>
                </c:pt>
                <c:pt idx="64">
                  <c:v>687.39304204029224</c:v>
                </c:pt>
                <c:pt idx="65">
                  <c:v>686.56400446773716</c:v>
                </c:pt>
                <c:pt idx="66">
                  <c:v>685.7349668951822</c:v>
                </c:pt>
                <c:pt idx="67">
                  <c:v>684.90592932262712</c:v>
                </c:pt>
                <c:pt idx="68">
                  <c:v>684.07689175007204</c:v>
                </c:pt>
                <c:pt idx="69">
                  <c:v>683.24785417751707</c:v>
                </c:pt>
                <c:pt idx="70">
                  <c:v>682.41881660496199</c:v>
                </c:pt>
                <c:pt idx="71">
                  <c:v>681.58977903240702</c:v>
                </c:pt>
                <c:pt idx="72">
                  <c:v>680.76074145985194</c:v>
                </c:pt>
                <c:pt idx="73">
                  <c:v>679.93170388729686</c:v>
                </c:pt>
                <c:pt idx="74">
                  <c:v>679.10266631474178</c:v>
                </c:pt>
                <c:pt idx="75">
                  <c:v>678.27362874218682</c:v>
                </c:pt>
                <c:pt idx="76">
                  <c:v>677.44459116963174</c:v>
                </c:pt>
                <c:pt idx="77">
                  <c:v>676.61555359707677</c:v>
                </c:pt>
                <c:pt idx="78">
                  <c:v>675.78651602452169</c:v>
                </c:pt>
                <c:pt idx="79">
                  <c:v>674.95747845196661</c:v>
                </c:pt>
                <c:pt idx="80">
                  <c:v>674.12844087941153</c:v>
                </c:pt>
                <c:pt idx="81">
                  <c:v>673.29940330685656</c:v>
                </c:pt>
                <c:pt idx="82">
                  <c:v>672.47036573430148</c:v>
                </c:pt>
                <c:pt idx="83">
                  <c:v>671.64132816174651</c:v>
                </c:pt>
                <c:pt idx="84">
                  <c:v>670.81229058919143</c:v>
                </c:pt>
                <c:pt idx="85">
                  <c:v>669.98325301663635</c:v>
                </c:pt>
                <c:pt idx="86">
                  <c:v>669.15421544408139</c:v>
                </c:pt>
                <c:pt idx="87">
                  <c:v>668.32517787152631</c:v>
                </c:pt>
                <c:pt idx="88">
                  <c:v>667.49614029897123</c:v>
                </c:pt>
                <c:pt idx="89">
                  <c:v>666.66710272641626</c:v>
                </c:pt>
                <c:pt idx="90">
                  <c:v>665.83806515386118</c:v>
                </c:pt>
                <c:pt idx="91">
                  <c:v>665.0090275813061</c:v>
                </c:pt>
                <c:pt idx="92">
                  <c:v>664.17999000875113</c:v>
                </c:pt>
                <c:pt idx="93">
                  <c:v>663.35095243619605</c:v>
                </c:pt>
                <c:pt idx="94">
                  <c:v>662.52191486364097</c:v>
                </c:pt>
                <c:pt idx="95">
                  <c:v>661.69287729108601</c:v>
                </c:pt>
                <c:pt idx="96">
                  <c:v>660.86383971853093</c:v>
                </c:pt>
                <c:pt idx="97">
                  <c:v>660.03480214597585</c:v>
                </c:pt>
                <c:pt idx="98">
                  <c:v>659.20576457342088</c:v>
                </c:pt>
                <c:pt idx="99">
                  <c:v>658.3767270008658</c:v>
                </c:pt>
                <c:pt idx="100">
                  <c:v>657.54768942831072</c:v>
                </c:pt>
                <c:pt idx="101">
                  <c:v>656.71865185575575</c:v>
                </c:pt>
                <c:pt idx="102">
                  <c:v>655.88961428320067</c:v>
                </c:pt>
                <c:pt idx="103">
                  <c:v>655.06057671064559</c:v>
                </c:pt>
                <c:pt idx="104">
                  <c:v>654.23153913809062</c:v>
                </c:pt>
                <c:pt idx="105">
                  <c:v>653.40250156553554</c:v>
                </c:pt>
                <c:pt idx="106">
                  <c:v>652.57346399298046</c:v>
                </c:pt>
                <c:pt idx="107">
                  <c:v>651.7444264204255</c:v>
                </c:pt>
                <c:pt idx="108">
                  <c:v>650.91538884787042</c:v>
                </c:pt>
                <c:pt idx="109">
                  <c:v>650.08635127531534</c:v>
                </c:pt>
                <c:pt idx="110">
                  <c:v>649.25731370276037</c:v>
                </c:pt>
                <c:pt idx="111">
                  <c:v>648.42827613020529</c:v>
                </c:pt>
                <c:pt idx="112">
                  <c:v>647.59923855765021</c:v>
                </c:pt>
                <c:pt idx="113">
                  <c:v>646.77020098509524</c:v>
                </c:pt>
                <c:pt idx="114">
                  <c:v>645.94116341254016</c:v>
                </c:pt>
                <c:pt idx="115">
                  <c:v>645.11212583998508</c:v>
                </c:pt>
                <c:pt idx="116">
                  <c:v>644.28308826743012</c:v>
                </c:pt>
                <c:pt idx="117">
                  <c:v>643.45405069487504</c:v>
                </c:pt>
                <c:pt idx="118">
                  <c:v>642.62501312232007</c:v>
                </c:pt>
                <c:pt idx="119">
                  <c:v>641.79597554976499</c:v>
                </c:pt>
                <c:pt idx="120">
                  <c:v>640.96693797720991</c:v>
                </c:pt>
                <c:pt idx="121">
                  <c:v>640.13790040465483</c:v>
                </c:pt>
                <c:pt idx="122">
                  <c:v>639.30886283209986</c:v>
                </c:pt>
                <c:pt idx="123">
                  <c:v>638.47982525954478</c:v>
                </c:pt>
                <c:pt idx="124">
                  <c:v>637.65078768698982</c:v>
                </c:pt>
                <c:pt idx="125">
                  <c:v>636.82175011443474</c:v>
                </c:pt>
                <c:pt idx="126">
                  <c:v>635.99271254187965</c:v>
                </c:pt>
                <c:pt idx="127">
                  <c:v>635.16367496932457</c:v>
                </c:pt>
                <c:pt idx="128">
                  <c:v>634.33463739676961</c:v>
                </c:pt>
                <c:pt idx="129">
                  <c:v>633.50559982421453</c:v>
                </c:pt>
                <c:pt idx="130">
                  <c:v>632.67656225165956</c:v>
                </c:pt>
                <c:pt idx="131">
                  <c:v>631.84752467910448</c:v>
                </c:pt>
                <c:pt idx="132">
                  <c:v>631.0184871065494</c:v>
                </c:pt>
                <c:pt idx="133">
                  <c:v>630.18944953399432</c:v>
                </c:pt>
                <c:pt idx="134">
                  <c:v>629.36041196143935</c:v>
                </c:pt>
                <c:pt idx="135">
                  <c:v>628.53137438888427</c:v>
                </c:pt>
                <c:pt idx="136">
                  <c:v>627.70233681632931</c:v>
                </c:pt>
                <c:pt idx="137">
                  <c:v>626.87329924377423</c:v>
                </c:pt>
                <c:pt idx="138">
                  <c:v>626.04426167121915</c:v>
                </c:pt>
                <c:pt idx="139">
                  <c:v>625.21522409866418</c:v>
                </c:pt>
                <c:pt idx="140">
                  <c:v>624.3861865261091</c:v>
                </c:pt>
                <c:pt idx="141">
                  <c:v>623.55714895355402</c:v>
                </c:pt>
                <c:pt idx="142">
                  <c:v>622.72811138099905</c:v>
                </c:pt>
                <c:pt idx="143">
                  <c:v>621.89907380844397</c:v>
                </c:pt>
                <c:pt idx="144">
                  <c:v>621.07003623588889</c:v>
                </c:pt>
                <c:pt idx="145">
                  <c:v>620.24099866333393</c:v>
                </c:pt>
                <c:pt idx="146">
                  <c:v>619.41196109077885</c:v>
                </c:pt>
                <c:pt idx="147">
                  <c:v>618.58292351822377</c:v>
                </c:pt>
                <c:pt idx="148">
                  <c:v>617.7538859456688</c:v>
                </c:pt>
                <c:pt idx="149">
                  <c:v>616.92484837311372</c:v>
                </c:pt>
                <c:pt idx="150">
                  <c:v>616.09581080055864</c:v>
                </c:pt>
                <c:pt idx="151">
                  <c:v>615.26677322800367</c:v>
                </c:pt>
                <c:pt idx="152">
                  <c:v>614.43773565544859</c:v>
                </c:pt>
                <c:pt idx="153">
                  <c:v>613.60869808289351</c:v>
                </c:pt>
                <c:pt idx="154">
                  <c:v>612.77966051033854</c:v>
                </c:pt>
                <c:pt idx="155">
                  <c:v>611.95062293778346</c:v>
                </c:pt>
                <c:pt idx="156">
                  <c:v>611.12158536522838</c:v>
                </c:pt>
                <c:pt idx="157">
                  <c:v>610.29254779267342</c:v>
                </c:pt>
                <c:pt idx="158">
                  <c:v>609.46351022011834</c:v>
                </c:pt>
                <c:pt idx="159">
                  <c:v>608.63447264756337</c:v>
                </c:pt>
                <c:pt idx="160">
                  <c:v>607.80543507500829</c:v>
                </c:pt>
                <c:pt idx="161">
                  <c:v>606.97639750245321</c:v>
                </c:pt>
                <c:pt idx="162">
                  <c:v>606.14735992989813</c:v>
                </c:pt>
                <c:pt idx="163">
                  <c:v>605.31832235734316</c:v>
                </c:pt>
                <c:pt idx="164">
                  <c:v>604.48928478478808</c:v>
                </c:pt>
                <c:pt idx="165">
                  <c:v>603.66024721223312</c:v>
                </c:pt>
                <c:pt idx="166">
                  <c:v>602.83120963967804</c:v>
                </c:pt>
                <c:pt idx="167">
                  <c:v>602.00217206712296</c:v>
                </c:pt>
                <c:pt idx="168">
                  <c:v>601.17313449456788</c:v>
                </c:pt>
                <c:pt idx="169">
                  <c:v>600.34409692201291</c:v>
                </c:pt>
                <c:pt idx="170">
                  <c:v>599.51505934945783</c:v>
                </c:pt>
                <c:pt idx="171">
                  <c:v>598.68602177690286</c:v>
                </c:pt>
                <c:pt idx="172">
                  <c:v>597.85698420434778</c:v>
                </c:pt>
                <c:pt idx="173">
                  <c:v>597.0279466317927</c:v>
                </c:pt>
                <c:pt idx="174">
                  <c:v>596.19890905923762</c:v>
                </c:pt>
                <c:pt idx="175">
                  <c:v>595.36987148668265</c:v>
                </c:pt>
                <c:pt idx="176">
                  <c:v>594.54083391412757</c:v>
                </c:pt>
                <c:pt idx="177">
                  <c:v>593.71179634157261</c:v>
                </c:pt>
                <c:pt idx="178">
                  <c:v>592.88275876901753</c:v>
                </c:pt>
                <c:pt idx="179">
                  <c:v>592.05372119646245</c:v>
                </c:pt>
                <c:pt idx="180">
                  <c:v>591.22468362390737</c:v>
                </c:pt>
                <c:pt idx="181">
                  <c:v>590.3956460513524</c:v>
                </c:pt>
                <c:pt idx="182">
                  <c:v>589.56660847879732</c:v>
                </c:pt>
                <c:pt idx="183">
                  <c:v>588.73757090624235</c:v>
                </c:pt>
                <c:pt idx="184">
                  <c:v>587.90853333368727</c:v>
                </c:pt>
                <c:pt idx="185">
                  <c:v>587.07949576113219</c:v>
                </c:pt>
                <c:pt idx="186">
                  <c:v>586.25045818857711</c:v>
                </c:pt>
                <c:pt idx="187">
                  <c:v>585.42142061602215</c:v>
                </c:pt>
                <c:pt idx="188">
                  <c:v>584.59238304346707</c:v>
                </c:pt>
                <c:pt idx="189">
                  <c:v>583.7633454709121</c:v>
                </c:pt>
                <c:pt idx="190">
                  <c:v>582.93430789835702</c:v>
                </c:pt>
                <c:pt idx="191">
                  <c:v>582.10527032580194</c:v>
                </c:pt>
                <c:pt idx="192">
                  <c:v>581.27623275324686</c:v>
                </c:pt>
                <c:pt idx="193">
                  <c:v>580.44719518069189</c:v>
                </c:pt>
                <c:pt idx="194">
                  <c:v>579.61815760813681</c:v>
                </c:pt>
                <c:pt idx="195">
                  <c:v>578.78912003558185</c:v>
                </c:pt>
                <c:pt idx="196">
                  <c:v>577.96008246302677</c:v>
                </c:pt>
                <c:pt idx="197">
                  <c:v>577.13104489047168</c:v>
                </c:pt>
                <c:pt idx="198">
                  <c:v>576.30200731791672</c:v>
                </c:pt>
                <c:pt idx="199">
                  <c:v>575.47296974536164</c:v>
                </c:pt>
                <c:pt idx="200">
                  <c:v>574.64393217280656</c:v>
                </c:pt>
                <c:pt idx="201">
                  <c:v>573.81489460025159</c:v>
                </c:pt>
                <c:pt idx="202">
                  <c:v>572.98585702769651</c:v>
                </c:pt>
                <c:pt idx="203">
                  <c:v>572.15681945514143</c:v>
                </c:pt>
                <c:pt idx="204">
                  <c:v>571.32778188258646</c:v>
                </c:pt>
                <c:pt idx="205">
                  <c:v>570.49874431003138</c:v>
                </c:pt>
                <c:pt idx="206">
                  <c:v>569.6697067374763</c:v>
                </c:pt>
                <c:pt idx="207">
                  <c:v>568.84066916492134</c:v>
                </c:pt>
                <c:pt idx="208">
                  <c:v>568.01163159236626</c:v>
                </c:pt>
                <c:pt idx="209">
                  <c:v>567.18259401981118</c:v>
                </c:pt>
                <c:pt idx="210">
                  <c:v>566.35355644725621</c:v>
                </c:pt>
                <c:pt idx="211">
                  <c:v>565.52451887470113</c:v>
                </c:pt>
                <c:pt idx="212">
                  <c:v>564.69548130214616</c:v>
                </c:pt>
                <c:pt idx="213">
                  <c:v>563.86644372959108</c:v>
                </c:pt>
                <c:pt idx="214">
                  <c:v>563.037406157036</c:v>
                </c:pt>
                <c:pt idx="215">
                  <c:v>562.20836858448092</c:v>
                </c:pt>
                <c:pt idx="216">
                  <c:v>561.37933101192596</c:v>
                </c:pt>
                <c:pt idx="217">
                  <c:v>560.55029343937088</c:v>
                </c:pt>
                <c:pt idx="218">
                  <c:v>559.72125586681591</c:v>
                </c:pt>
                <c:pt idx="219">
                  <c:v>558.89221829426083</c:v>
                </c:pt>
                <c:pt idx="220">
                  <c:v>558.06318072170575</c:v>
                </c:pt>
                <c:pt idx="221">
                  <c:v>557.23414314915067</c:v>
                </c:pt>
                <c:pt idx="222">
                  <c:v>556.4051055765957</c:v>
                </c:pt>
                <c:pt idx="223">
                  <c:v>555.57606800404062</c:v>
                </c:pt>
                <c:pt idx="224">
                  <c:v>554.74703043148565</c:v>
                </c:pt>
                <c:pt idx="225">
                  <c:v>553.91799285893057</c:v>
                </c:pt>
                <c:pt idx="226">
                  <c:v>553.08895528637549</c:v>
                </c:pt>
                <c:pt idx="227">
                  <c:v>552.25991771382041</c:v>
                </c:pt>
                <c:pt idx="228">
                  <c:v>551.43088014126545</c:v>
                </c:pt>
                <c:pt idx="229">
                  <c:v>550.60184256871037</c:v>
                </c:pt>
                <c:pt idx="230">
                  <c:v>549.7728049961554</c:v>
                </c:pt>
                <c:pt idx="231">
                  <c:v>548.94376742360032</c:v>
                </c:pt>
                <c:pt idx="232">
                  <c:v>548.11472985104524</c:v>
                </c:pt>
                <c:pt idx="233">
                  <c:v>547.28569227849016</c:v>
                </c:pt>
                <c:pt idx="234">
                  <c:v>546.45665470593519</c:v>
                </c:pt>
                <c:pt idx="235">
                  <c:v>545.62761713338011</c:v>
                </c:pt>
                <c:pt idx="236">
                  <c:v>544.79857956082515</c:v>
                </c:pt>
                <c:pt idx="237">
                  <c:v>543.96954198827007</c:v>
                </c:pt>
                <c:pt idx="238">
                  <c:v>543.14050441571499</c:v>
                </c:pt>
                <c:pt idx="239">
                  <c:v>542.31146684315991</c:v>
                </c:pt>
                <c:pt idx="240">
                  <c:v>541.48242927060494</c:v>
                </c:pt>
                <c:pt idx="241">
                  <c:v>540.65339169804986</c:v>
                </c:pt>
                <c:pt idx="242">
                  <c:v>539.82435412549489</c:v>
                </c:pt>
                <c:pt idx="243">
                  <c:v>538.99531655293981</c:v>
                </c:pt>
                <c:pt idx="244">
                  <c:v>538.16627898038473</c:v>
                </c:pt>
                <c:pt idx="245">
                  <c:v>537.33724140782965</c:v>
                </c:pt>
                <c:pt idx="246">
                  <c:v>536.50820383527468</c:v>
                </c:pt>
                <c:pt idx="247">
                  <c:v>535.6791662627196</c:v>
                </c:pt>
                <c:pt idx="248">
                  <c:v>534.85012869016464</c:v>
                </c:pt>
                <c:pt idx="249">
                  <c:v>534.02109111760956</c:v>
                </c:pt>
                <c:pt idx="250">
                  <c:v>533.19205354505448</c:v>
                </c:pt>
                <c:pt idx="251">
                  <c:v>532.36301597249951</c:v>
                </c:pt>
                <c:pt idx="252">
                  <c:v>531.53397839994443</c:v>
                </c:pt>
                <c:pt idx="253">
                  <c:v>530.70494082738935</c:v>
                </c:pt>
                <c:pt idx="254">
                  <c:v>529.87590325483438</c:v>
                </c:pt>
                <c:pt idx="255">
                  <c:v>529.0468656822793</c:v>
                </c:pt>
                <c:pt idx="256">
                  <c:v>528.21782810972422</c:v>
                </c:pt>
                <c:pt idx="257">
                  <c:v>527.38879053716926</c:v>
                </c:pt>
                <c:pt idx="258">
                  <c:v>526.55975296461418</c:v>
                </c:pt>
                <c:pt idx="259">
                  <c:v>525.7307153920591</c:v>
                </c:pt>
                <c:pt idx="260">
                  <c:v>524.90167781950413</c:v>
                </c:pt>
                <c:pt idx="261">
                  <c:v>524.07264024694905</c:v>
                </c:pt>
                <c:pt idx="262">
                  <c:v>523.24360267439397</c:v>
                </c:pt>
                <c:pt idx="263">
                  <c:v>522.414565101839</c:v>
                </c:pt>
                <c:pt idx="264">
                  <c:v>521.58552752928392</c:v>
                </c:pt>
                <c:pt idx="265">
                  <c:v>520.75648995672896</c:v>
                </c:pt>
                <c:pt idx="266">
                  <c:v>519.92745238417388</c:v>
                </c:pt>
                <c:pt idx="267">
                  <c:v>519.0984148116188</c:v>
                </c:pt>
                <c:pt idx="268">
                  <c:v>518.26937723906372</c:v>
                </c:pt>
                <c:pt idx="269">
                  <c:v>517.44033966650875</c:v>
                </c:pt>
                <c:pt idx="270">
                  <c:v>516.61130209395367</c:v>
                </c:pt>
                <c:pt idx="271">
                  <c:v>515.7822645213987</c:v>
                </c:pt>
                <c:pt idx="272">
                  <c:v>514.95322694884362</c:v>
                </c:pt>
                <c:pt idx="273">
                  <c:v>514.12418937628854</c:v>
                </c:pt>
                <c:pt idx="274">
                  <c:v>513.29515180373346</c:v>
                </c:pt>
                <c:pt idx="275">
                  <c:v>512.46611423117849</c:v>
                </c:pt>
                <c:pt idx="276">
                  <c:v>511.63707665862341</c:v>
                </c:pt>
                <c:pt idx="277">
                  <c:v>510.80803908606839</c:v>
                </c:pt>
                <c:pt idx="278">
                  <c:v>509.97900151351337</c:v>
                </c:pt>
                <c:pt idx="279">
                  <c:v>509.14996394095829</c:v>
                </c:pt>
                <c:pt idx="280">
                  <c:v>508.32092636840326</c:v>
                </c:pt>
                <c:pt idx="281">
                  <c:v>507.49188879584824</c:v>
                </c:pt>
                <c:pt idx="282">
                  <c:v>506.66285122329316</c:v>
                </c:pt>
                <c:pt idx="283">
                  <c:v>505.83381365073814</c:v>
                </c:pt>
                <c:pt idx="284">
                  <c:v>505.00477607818311</c:v>
                </c:pt>
                <c:pt idx="285">
                  <c:v>504.17573850562803</c:v>
                </c:pt>
                <c:pt idx="286">
                  <c:v>503.34670093307301</c:v>
                </c:pt>
                <c:pt idx="287">
                  <c:v>502.51766336051799</c:v>
                </c:pt>
                <c:pt idx="288">
                  <c:v>501.68862578796291</c:v>
                </c:pt>
                <c:pt idx="289">
                  <c:v>500.85958821540788</c:v>
                </c:pt>
                <c:pt idx="290">
                  <c:v>500.03055064285286</c:v>
                </c:pt>
                <c:pt idx="291">
                  <c:v>499.20151307029778</c:v>
                </c:pt>
                <c:pt idx="292">
                  <c:v>498.37247549774276</c:v>
                </c:pt>
                <c:pt idx="293">
                  <c:v>497.54343792518773</c:v>
                </c:pt>
                <c:pt idx="294">
                  <c:v>496.71440035263265</c:v>
                </c:pt>
                <c:pt idx="295">
                  <c:v>495.88536278007763</c:v>
                </c:pt>
                <c:pt idx="296">
                  <c:v>495.0563252075226</c:v>
                </c:pt>
                <c:pt idx="297">
                  <c:v>494.22728763496752</c:v>
                </c:pt>
                <c:pt idx="298">
                  <c:v>493.3982500624125</c:v>
                </c:pt>
                <c:pt idx="299">
                  <c:v>492.56921248985748</c:v>
                </c:pt>
                <c:pt idx="300">
                  <c:v>491.7401749173024</c:v>
                </c:pt>
                <c:pt idx="301">
                  <c:v>490.91113734474743</c:v>
                </c:pt>
                <c:pt idx="302">
                  <c:v>490.08209977219235</c:v>
                </c:pt>
                <c:pt idx="303">
                  <c:v>489.25306219963727</c:v>
                </c:pt>
                <c:pt idx="304">
                  <c:v>488.4240246270823</c:v>
                </c:pt>
                <c:pt idx="305">
                  <c:v>487.59498705452722</c:v>
                </c:pt>
                <c:pt idx="306">
                  <c:v>486.76594948197214</c:v>
                </c:pt>
                <c:pt idx="307">
                  <c:v>485.93691190941718</c:v>
                </c:pt>
                <c:pt idx="308">
                  <c:v>485.1078743368621</c:v>
                </c:pt>
                <c:pt idx="309">
                  <c:v>484.27883676430707</c:v>
                </c:pt>
                <c:pt idx="310">
                  <c:v>483.44979919175199</c:v>
                </c:pt>
                <c:pt idx="311">
                  <c:v>482.62076161919697</c:v>
                </c:pt>
                <c:pt idx="312">
                  <c:v>481.79172404664195</c:v>
                </c:pt>
                <c:pt idx="313">
                  <c:v>480.96268647408687</c:v>
                </c:pt>
                <c:pt idx="314">
                  <c:v>480.13364890153184</c:v>
                </c:pt>
                <c:pt idx="315">
                  <c:v>479.30461132897682</c:v>
                </c:pt>
                <c:pt idx="316">
                  <c:v>478.47557375642174</c:v>
                </c:pt>
                <c:pt idx="317">
                  <c:v>477.64653618386671</c:v>
                </c:pt>
                <c:pt idx="318">
                  <c:v>476.81749861131169</c:v>
                </c:pt>
                <c:pt idx="319">
                  <c:v>475.98846103875667</c:v>
                </c:pt>
                <c:pt idx="320">
                  <c:v>475.15942346620159</c:v>
                </c:pt>
                <c:pt idx="321">
                  <c:v>474.33038589364656</c:v>
                </c:pt>
                <c:pt idx="322">
                  <c:v>473.50134832109154</c:v>
                </c:pt>
                <c:pt idx="323">
                  <c:v>472.67231074853646</c:v>
                </c:pt>
                <c:pt idx="324">
                  <c:v>471.84327317598144</c:v>
                </c:pt>
                <c:pt idx="325">
                  <c:v>471.01423560342641</c:v>
                </c:pt>
                <c:pt idx="326">
                  <c:v>470.18519803087133</c:v>
                </c:pt>
                <c:pt idx="327">
                  <c:v>469.35616045831631</c:v>
                </c:pt>
                <c:pt idx="328">
                  <c:v>468.52712288576129</c:v>
                </c:pt>
                <c:pt idx="329">
                  <c:v>467.69808531320621</c:v>
                </c:pt>
                <c:pt idx="330">
                  <c:v>466.86904774065118</c:v>
                </c:pt>
                <c:pt idx="331">
                  <c:v>466.04001016809616</c:v>
                </c:pt>
                <c:pt idx="332">
                  <c:v>465.21097259554108</c:v>
                </c:pt>
                <c:pt idx="333">
                  <c:v>464.38193502298606</c:v>
                </c:pt>
                <c:pt idx="334">
                  <c:v>463.55289745043103</c:v>
                </c:pt>
                <c:pt idx="335">
                  <c:v>462.72385987787595</c:v>
                </c:pt>
                <c:pt idx="336">
                  <c:v>461.89482230532093</c:v>
                </c:pt>
                <c:pt idx="337">
                  <c:v>461.06578473276591</c:v>
                </c:pt>
                <c:pt idx="338">
                  <c:v>460.23674716021083</c:v>
                </c:pt>
                <c:pt idx="339">
                  <c:v>459.4077095876558</c:v>
                </c:pt>
                <c:pt idx="340">
                  <c:v>458.57867201510078</c:v>
                </c:pt>
                <c:pt idx="341">
                  <c:v>457.7496344425457</c:v>
                </c:pt>
                <c:pt idx="342">
                  <c:v>456.92059686999067</c:v>
                </c:pt>
                <c:pt idx="343">
                  <c:v>456.09155929743565</c:v>
                </c:pt>
                <c:pt idx="344">
                  <c:v>455.26252172488057</c:v>
                </c:pt>
                <c:pt idx="345">
                  <c:v>454.43348415232555</c:v>
                </c:pt>
                <c:pt idx="346">
                  <c:v>453.60444657977052</c:v>
                </c:pt>
                <c:pt idx="347">
                  <c:v>452.7754090072155</c:v>
                </c:pt>
                <c:pt idx="348">
                  <c:v>451.94637143466042</c:v>
                </c:pt>
                <c:pt idx="349">
                  <c:v>451.1173338621054</c:v>
                </c:pt>
                <c:pt idx="350">
                  <c:v>450.28829628955037</c:v>
                </c:pt>
                <c:pt idx="351">
                  <c:v>449.45925871699529</c:v>
                </c:pt>
                <c:pt idx="352">
                  <c:v>448.63022114444027</c:v>
                </c:pt>
                <c:pt idx="353">
                  <c:v>447.80118357188525</c:v>
                </c:pt>
                <c:pt idx="354">
                  <c:v>446.97214599933017</c:v>
                </c:pt>
                <c:pt idx="355">
                  <c:v>446.14310842677514</c:v>
                </c:pt>
                <c:pt idx="356">
                  <c:v>445.31407085422012</c:v>
                </c:pt>
                <c:pt idx="357">
                  <c:v>444.48503328166504</c:v>
                </c:pt>
                <c:pt idx="358">
                  <c:v>443.65599570911002</c:v>
                </c:pt>
                <c:pt idx="359">
                  <c:v>442.82695813655499</c:v>
                </c:pt>
                <c:pt idx="360">
                  <c:v>441.99792056399991</c:v>
                </c:pt>
                <c:pt idx="361">
                  <c:v>441.16888299144489</c:v>
                </c:pt>
                <c:pt idx="362">
                  <c:v>440.33984541888987</c:v>
                </c:pt>
                <c:pt idx="363">
                  <c:v>439.51080784633479</c:v>
                </c:pt>
                <c:pt idx="364">
                  <c:v>438.68177027377976</c:v>
                </c:pt>
                <c:pt idx="365">
                  <c:v>437.85273270122474</c:v>
                </c:pt>
                <c:pt idx="366">
                  <c:v>437.02369512866966</c:v>
                </c:pt>
                <c:pt idx="367">
                  <c:v>436.19465755611463</c:v>
                </c:pt>
                <c:pt idx="368">
                  <c:v>435.36561998355961</c:v>
                </c:pt>
                <c:pt idx="369">
                  <c:v>434.53658241100453</c:v>
                </c:pt>
                <c:pt idx="370">
                  <c:v>433.70754483844951</c:v>
                </c:pt>
                <c:pt idx="371">
                  <c:v>432.87850726589448</c:v>
                </c:pt>
                <c:pt idx="372">
                  <c:v>432.04946969333946</c:v>
                </c:pt>
                <c:pt idx="373">
                  <c:v>431.22043212078438</c:v>
                </c:pt>
                <c:pt idx="374">
                  <c:v>430.39139454822936</c:v>
                </c:pt>
                <c:pt idx="375">
                  <c:v>429.56235697567433</c:v>
                </c:pt>
                <c:pt idx="376">
                  <c:v>428.73331940311925</c:v>
                </c:pt>
                <c:pt idx="377">
                  <c:v>427.90428183056423</c:v>
                </c:pt>
                <c:pt idx="378">
                  <c:v>427.07524425800921</c:v>
                </c:pt>
                <c:pt idx="379">
                  <c:v>426.24620668545413</c:v>
                </c:pt>
                <c:pt idx="380">
                  <c:v>425.4171691128991</c:v>
                </c:pt>
                <c:pt idx="381">
                  <c:v>424.58813154034408</c:v>
                </c:pt>
                <c:pt idx="382">
                  <c:v>423.759093967789</c:v>
                </c:pt>
                <c:pt idx="383">
                  <c:v>422.93005639523398</c:v>
                </c:pt>
                <c:pt idx="384">
                  <c:v>422.10101882267895</c:v>
                </c:pt>
                <c:pt idx="385">
                  <c:v>421.27198125012387</c:v>
                </c:pt>
                <c:pt idx="386">
                  <c:v>420.44294367756885</c:v>
                </c:pt>
                <c:pt idx="387">
                  <c:v>419.61390610501383</c:v>
                </c:pt>
                <c:pt idx="388">
                  <c:v>418.78486853245874</c:v>
                </c:pt>
                <c:pt idx="389">
                  <c:v>417.95583095990372</c:v>
                </c:pt>
                <c:pt idx="390">
                  <c:v>417.1267933873487</c:v>
                </c:pt>
                <c:pt idx="391">
                  <c:v>416.29775581479362</c:v>
                </c:pt>
                <c:pt idx="392">
                  <c:v>415.46871824223859</c:v>
                </c:pt>
                <c:pt idx="393">
                  <c:v>414.63968066968357</c:v>
                </c:pt>
                <c:pt idx="394">
                  <c:v>413.81064309712849</c:v>
                </c:pt>
                <c:pt idx="395">
                  <c:v>412.98160552457347</c:v>
                </c:pt>
                <c:pt idx="396">
                  <c:v>412.15256795201844</c:v>
                </c:pt>
                <c:pt idx="397">
                  <c:v>411.32353037946342</c:v>
                </c:pt>
                <c:pt idx="398">
                  <c:v>410.49449280690834</c:v>
                </c:pt>
                <c:pt idx="399">
                  <c:v>409.66545523435332</c:v>
                </c:pt>
                <c:pt idx="400">
                  <c:v>408.83641766179829</c:v>
                </c:pt>
                <c:pt idx="401">
                  <c:v>408.00738008924321</c:v>
                </c:pt>
                <c:pt idx="402">
                  <c:v>407.17834251668819</c:v>
                </c:pt>
                <c:pt idx="403">
                  <c:v>406.34930494413317</c:v>
                </c:pt>
                <c:pt idx="404">
                  <c:v>405.52026737157809</c:v>
                </c:pt>
                <c:pt idx="405">
                  <c:v>404.69122979902306</c:v>
                </c:pt>
                <c:pt idx="406">
                  <c:v>403.86219222646804</c:v>
                </c:pt>
                <c:pt idx="407">
                  <c:v>403.03315465391296</c:v>
                </c:pt>
                <c:pt idx="408">
                  <c:v>402.20411708135794</c:v>
                </c:pt>
                <c:pt idx="409">
                  <c:v>401.37507950880291</c:v>
                </c:pt>
                <c:pt idx="410">
                  <c:v>400.54604193624783</c:v>
                </c:pt>
                <c:pt idx="411">
                  <c:v>399.71700436369281</c:v>
                </c:pt>
                <c:pt idx="412">
                  <c:v>398.88796679113779</c:v>
                </c:pt>
                <c:pt idx="413">
                  <c:v>398.0589292185827</c:v>
                </c:pt>
                <c:pt idx="414">
                  <c:v>397.22989164602768</c:v>
                </c:pt>
                <c:pt idx="415">
                  <c:v>396.40085407347266</c:v>
                </c:pt>
                <c:pt idx="416">
                  <c:v>395.57181650091758</c:v>
                </c:pt>
                <c:pt idx="417">
                  <c:v>394.74277892836255</c:v>
                </c:pt>
                <c:pt idx="418">
                  <c:v>393.91374135580753</c:v>
                </c:pt>
                <c:pt idx="419">
                  <c:v>393.08470378325245</c:v>
                </c:pt>
                <c:pt idx="420">
                  <c:v>392.25566621069743</c:v>
                </c:pt>
                <c:pt idx="421">
                  <c:v>391.4266286381424</c:v>
                </c:pt>
                <c:pt idx="422">
                  <c:v>390.59759106558738</c:v>
                </c:pt>
                <c:pt idx="423">
                  <c:v>389.7685534930323</c:v>
                </c:pt>
                <c:pt idx="424">
                  <c:v>388.93951592047728</c:v>
                </c:pt>
                <c:pt idx="425">
                  <c:v>388.11047834792225</c:v>
                </c:pt>
                <c:pt idx="426">
                  <c:v>387.28144077536717</c:v>
                </c:pt>
                <c:pt idx="427">
                  <c:v>386.45240320281215</c:v>
                </c:pt>
                <c:pt idx="428">
                  <c:v>385.62336563025713</c:v>
                </c:pt>
                <c:pt idx="429">
                  <c:v>384.79432805770205</c:v>
                </c:pt>
                <c:pt idx="430">
                  <c:v>383.96529048514702</c:v>
                </c:pt>
                <c:pt idx="431">
                  <c:v>383.136252912592</c:v>
                </c:pt>
                <c:pt idx="432">
                  <c:v>382.30721534003692</c:v>
                </c:pt>
                <c:pt idx="433">
                  <c:v>381.4781777674819</c:v>
                </c:pt>
                <c:pt idx="434">
                  <c:v>380.64914019492687</c:v>
                </c:pt>
                <c:pt idx="435">
                  <c:v>379.82010262237179</c:v>
                </c:pt>
                <c:pt idx="436">
                  <c:v>378.99106504981677</c:v>
                </c:pt>
                <c:pt idx="437">
                  <c:v>378.16202747726174</c:v>
                </c:pt>
                <c:pt idx="438">
                  <c:v>377.33298990470666</c:v>
                </c:pt>
                <c:pt idx="439">
                  <c:v>376.50395233215164</c:v>
                </c:pt>
                <c:pt idx="440">
                  <c:v>375.67491475959662</c:v>
                </c:pt>
                <c:pt idx="441">
                  <c:v>374.84587718704154</c:v>
                </c:pt>
                <c:pt idx="442">
                  <c:v>374.01683961448651</c:v>
                </c:pt>
                <c:pt idx="443">
                  <c:v>373.18780204193149</c:v>
                </c:pt>
                <c:pt idx="444">
                  <c:v>372.35876446937641</c:v>
                </c:pt>
                <c:pt idx="445">
                  <c:v>371.52972689682139</c:v>
                </c:pt>
                <c:pt idx="446">
                  <c:v>370.70068932426636</c:v>
                </c:pt>
                <c:pt idx="447">
                  <c:v>369.87165175171128</c:v>
                </c:pt>
                <c:pt idx="448">
                  <c:v>369.04261417915626</c:v>
                </c:pt>
                <c:pt idx="449">
                  <c:v>368.21357660660124</c:v>
                </c:pt>
                <c:pt idx="450">
                  <c:v>367.38453903404621</c:v>
                </c:pt>
                <c:pt idx="451">
                  <c:v>366.55550146149113</c:v>
                </c:pt>
                <c:pt idx="452">
                  <c:v>365.72646388893611</c:v>
                </c:pt>
                <c:pt idx="453">
                  <c:v>364.89742631638109</c:v>
                </c:pt>
                <c:pt idx="454">
                  <c:v>364.06838874382601</c:v>
                </c:pt>
                <c:pt idx="455">
                  <c:v>363.23935117127098</c:v>
                </c:pt>
                <c:pt idx="456">
                  <c:v>362.41031359871596</c:v>
                </c:pt>
                <c:pt idx="457">
                  <c:v>361.58127602616088</c:v>
                </c:pt>
                <c:pt idx="458">
                  <c:v>360.75223845360586</c:v>
                </c:pt>
                <c:pt idx="459">
                  <c:v>359.92320088105083</c:v>
                </c:pt>
                <c:pt idx="460">
                  <c:v>359.09416330849575</c:v>
                </c:pt>
                <c:pt idx="461">
                  <c:v>358.26512573594073</c:v>
                </c:pt>
                <c:pt idx="462">
                  <c:v>357.4360881633857</c:v>
                </c:pt>
                <c:pt idx="463">
                  <c:v>356.60705059083062</c:v>
                </c:pt>
                <c:pt idx="464">
                  <c:v>355.7780130182756</c:v>
                </c:pt>
                <c:pt idx="465">
                  <c:v>354.94897544572058</c:v>
                </c:pt>
                <c:pt idx="466">
                  <c:v>354.1199378731655</c:v>
                </c:pt>
                <c:pt idx="467">
                  <c:v>353.29090030061047</c:v>
                </c:pt>
                <c:pt idx="468">
                  <c:v>352.46186272805545</c:v>
                </c:pt>
                <c:pt idx="469">
                  <c:v>351.63282515550037</c:v>
                </c:pt>
                <c:pt idx="470">
                  <c:v>350.80378758294535</c:v>
                </c:pt>
                <c:pt idx="471">
                  <c:v>349.97475001039032</c:v>
                </c:pt>
                <c:pt idx="472">
                  <c:v>349.14571243783524</c:v>
                </c:pt>
                <c:pt idx="473">
                  <c:v>348.31667486528022</c:v>
                </c:pt>
                <c:pt idx="474">
                  <c:v>347.4876372927252</c:v>
                </c:pt>
                <c:pt idx="475">
                  <c:v>346.65859972017017</c:v>
                </c:pt>
                <c:pt idx="476">
                  <c:v>345.82956214761509</c:v>
                </c:pt>
                <c:pt idx="477">
                  <c:v>345.00052457506007</c:v>
                </c:pt>
                <c:pt idx="478">
                  <c:v>344.17148700250505</c:v>
                </c:pt>
                <c:pt idx="479">
                  <c:v>343.34244942994997</c:v>
                </c:pt>
                <c:pt idx="480">
                  <c:v>342.51341185739494</c:v>
                </c:pt>
                <c:pt idx="481">
                  <c:v>341.68437428483992</c:v>
                </c:pt>
                <c:pt idx="482">
                  <c:v>340.85533671228484</c:v>
                </c:pt>
                <c:pt idx="483">
                  <c:v>340.02629913972982</c:v>
                </c:pt>
                <c:pt idx="484">
                  <c:v>339.19726156717479</c:v>
                </c:pt>
                <c:pt idx="485">
                  <c:v>338.36822399461971</c:v>
                </c:pt>
                <c:pt idx="486">
                  <c:v>337.53918642206469</c:v>
                </c:pt>
                <c:pt idx="487">
                  <c:v>336.71014884950966</c:v>
                </c:pt>
                <c:pt idx="488">
                  <c:v>335.88111127695458</c:v>
                </c:pt>
                <c:pt idx="489">
                  <c:v>335.05207370439956</c:v>
                </c:pt>
                <c:pt idx="490">
                  <c:v>334.22303613184454</c:v>
                </c:pt>
                <c:pt idx="491">
                  <c:v>333.39399855928946</c:v>
                </c:pt>
                <c:pt idx="492">
                  <c:v>332.56496098673443</c:v>
                </c:pt>
                <c:pt idx="493">
                  <c:v>331.73592341417941</c:v>
                </c:pt>
                <c:pt idx="494">
                  <c:v>330.90688584162433</c:v>
                </c:pt>
                <c:pt idx="495">
                  <c:v>330.07784826906931</c:v>
                </c:pt>
                <c:pt idx="496">
                  <c:v>329.24881069651428</c:v>
                </c:pt>
                <c:pt idx="497">
                  <c:v>328.4197731239592</c:v>
                </c:pt>
                <c:pt idx="498">
                  <c:v>327.59073555140418</c:v>
                </c:pt>
                <c:pt idx="499">
                  <c:v>326.76169797884916</c:v>
                </c:pt>
                <c:pt idx="500">
                  <c:v>325.93266040629413</c:v>
                </c:pt>
                <c:pt idx="501">
                  <c:v>325.10362283373905</c:v>
                </c:pt>
                <c:pt idx="502">
                  <c:v>324.27458526118403</c:v>
                </c:pt>
                <c:pt idx="503">
                  <c:v>323.44554768862901</c:v>
                </c:pt>
                <c:pt idx="504">
                  <c:v>322.61651011607393</c:v>
                </c:pt>
                <c:pt idx="505">
                  <c:v>321.7874725435189</c:v>
                </c:pt>
                <c:pt idx="506">
                  <c:v>320.95843497096388</c:v>
                </c:pt>
                <c:pt idx="507">
                  <c:v>320.1293973984088</c:v>
                </c:pt>
                <c:pt idx="508">
                  <c:v>319.30035982585377</c:v>
                </c:pt>
                <c:pt idx="509">
                  <c:v>318.47132225329875</c:v>
                </c:pt>
                <c:pt idx="510">
                  <c:v>317.64228468074367</c:v>
                </c:pt>
                <c:pt idx="511">
                  <c:v>316.81324710818865</c:v>
                </c:pt>
                <c:pt idx="512">
                  <c:v>315.98420953563362</c:v>
                </c:pt>
                <c:pt idx="513">
                  <c:v>315.15517196307854</c:v>
                </c:pt>
                <c:pt idx="514">
                  <c:v>314.32613439052352</c:v>
                </c:pt>
                <c:pt idx="515">
                  <c:v>313.4970968179685</c:v>
                </c:pt>
                <c:pt idx="516">
                  <c:v>312.66805924541342</c:v>
                </c:pt>
                <c:pt idx="517">
                  <c:v>311.83902167285839</c:v>
                </c:pt>
                <c:pt idx="518">
                  <c:v>311.00998410030337</c:v>
                </c:pt>
                <c:pt idx="519">
                  <c:v>310.18094652774829</c:v>
                </c:pt>
                <c:pt idx="520">
                  <c:v>309.35190895519327</c:v>
                </c:pt>
                <c:pt idx="521">
                  <c:v>308.52287138263824</c:v>
                </c:pt>
                <c:pt idx="522">
                  <c:v>307.69383381008316</c:v>
                </c:pt>
                <c:pt idx="523">
                  <c:v>306.86479623752814</c:v>
                </c:pt>
                <c:pt idx="524">
                  <c:v>306.03575866497312</c:v>
                </c:pt>
                <c:pt idx="525">
                  <c:v>305.20672109241809</c:v>
                </c:pt>
                <c:pt idx="526">
                  <c:v>304.37768351986301</c:v>
                </c:pt>
                <c:pt idx="527">
                  <c:v>303.54864594730799</c:v>
                </c:pt>
                <c:pt idx="528">
                  <c:v>302.71960837475297</c:v>
                </c:pt>
                <c:pt idx="529">
                  <c:v>301.89057080219789</c:v>
                </c:pt>
                <c:pt idx="530">
                  <c:v>301.06153322964286</c:v>
                </c:pt>
                <c:pt idx="531">
                  <c:v>300.23249565708784</c:v>
                </c:pt>
                <c:pt idx="532">
                  <c:v>299.40345808453276</c:v>
                </c:pt>
                <c:pt idx="533">
                  <c:v>298.57442051197773</c:v>
                </c:pt>
                <c:pt idx="534">
                  <c:v>297.74538293942271</c:v>
                </c:pt>
                <c:pt idx="535">
                  <c:v>296.91634536686763</c:v>
                </c:pt>
                <c:pt idx="536">
                  <c:v>296.08730779431261</c:v>
                </c:pt>
                <c:pt idx="537">
                  <c:v>295.25827022175758</c:v>
                </c:pt>
                <c:pt idx="538">
                  <c:v>294.4292326492025</c:v>
                </c:pt>
                <c:pt idx="539">
                  <c:v>293.60019507664748</c:v>
                </c:pt>
                <c:pt idx="540">
                  <c:v>292.77115750409246</c:v>
                </c:pt>
                <c:pt idx="541">
                  <c:v>291.94211993153738</c:v>
                </c:pt>
                <c:pt idx="542">
                  <c:v>291.11308235898235</c:v>
                </c:pt>
                <c:pt idx="543">
                  <c:v>290.28404478642733</c:v>
                </c:pt>
                <c:pt idx="544">
                  <c:v>289.45500721387225</c:v>
                </c:pt>
                <c:pt idx="545">
                  <c:v>288.62596964131723</c:v>
                </c:pt>
                <c:pt idx="546">
                  <c:v>287.7969320687622</c:v>
                </c:pt>
                <c:pt idx="547">
                  <c:v>286.96789449620712</c:v>
                </c:pt>
                <c:pt idx="548">
                  <c:v>286.1388569236521</c:v>
                </c:pt>
                <c:pt idx="549">
                  <c:v>285.30981935109708</c:v>
                </c:pt>
                <c:pt idx="550">
                  <c:v>284.48078177854205</c:v>
                </c:pt>
                <c:pt idx="551">
                  <c:v>283.65174420598697</c:v>
                </c:pt>
                <c:pt idx="552">
                  <c:v>282.82270663343195</c:v>
                </c:pt>
                <c:pt idx="553">
                  <c:v>281.99366906087693</c:v>
                </c:pt>
                <c:pt idx="554">
                  <c:v>281.16463148832185</c:v>
                </c:pt>
                <c:pt idx="555">
                  <c:v>280.33559391576682</c:v>
                </c:pt>
                <c:pt idx="556">
                  <c:v>279.5065563432118</c:v>
                </c:pt>
                <c:pt idx="557">
                  <c:v>278.67751877065672</c:v>
                </c:pt>
                <c:pt idx="558">
                  <c:v>277.84848119810169</c:v>
                </c:pt>
                <c:pt idx="559">
                  <c:v>277.01944362554667</c:v>
                </c:pt>
                <c:pt idx="560">
                  <c:v>276.19040605299159</c:v>
                </c:pt>
                <c:pt idx="561">
                  <c:v>275.36136848043657</c:v>
                </c:pt>
                <c:pt idx="562">
                  <c:v>274.53233090788154</c:v>
                </c:pt>
                <c:pt idx="563">
                  <c:v>273.70329333532646</c:v>
                </c:pt>
                <c:pt idx="564">
                  <c:v>272.87425576277144</c:v>
                </c:pt>
                <c:pt idx="565">
                  <c:v>272.04521819021642</c:v>
                </c:pt>
                <c:pt idx="566">
                  <c:v>271.21618061766134</c:v>
                </c:pt>
                <c:pt idx="567">
                  <c:v>270.38714304510631</c:v>
                </c:pt>
                <c:pt idx="568">
                  <c:v>269.55810547255129</c:v>
                </c:pt>
                <c:pt idx="569">
                  <c:v>268.72906789999621</c:v>
                </c:pt>
                <c:pt idx="570">
                  <c:v>267.90003032744119</c:v>
                </c:pt>
                <c:pt idx="571">
                  <c:v>267.07099275488616</c:v>
                </c:pt>
                <c:pt idx="572">
                  <c:v>266.24195518233108</c:v>
                </c:pt>
                <c:pt idx="573">
                  <c:v>265.41291760977606</c:v>
                </c:pt>
                <c:pt idx="574">
                  <c:v>264.58388003722104</c:v>
                </c:pt>
                <c:pt idx="575">
                  <c:v>263.75484246466601</c:v>
                </c:pt>
                <c:pt idx="576">
                  <c:v>262.92580489211093</c:v>
                </c:pt>
                <c:pt idx="577">
                  <c:v>262.09676731955591</c:v>
                </c:pt>
                <c:pt idx="578">
                  <c:v>261.26772974700089</c:v>
                </c:pt>
                <c:pt idx="579">
                  <c:v>260.4386921744458</c:v>
                </c:pt>
                <c:pt idx="580">
                  <c:v>259.60965460189078</c:v>
                </c:pt>
                <c:pt idx="581">
                  <c:v>258.78061702933576</c:v>
                </c:pt>
                <c:pt idx="582">
                  <c:v>257.95157945678068</c:v>
                </c:pt>
                <c:pt idx="583">
                  <c:v>257.12254188422565</c:v>
                </c:pt>
                <c:pt idx="584">
                  <c:v>256.29350431167063</c:v>
                </c:pt>
                <c:pt idx="585">
                  <c:v>255.46446673911555</c:v>
                </c:pt>
                <c:pt idx="586">
                  <c:v>254.63542916656053</c:v>
                </c:pt>
                <c:pt idx="587">
                  <c:v>253.8063915940055</c:v>
                </c:pt>
                <c:pt idx="588">
                  <c:v>252.97735402145042</c:v>
                </c:pt>
                <c:pt idx="589">
                  <c:v>252.1483164488954</c:v>
                </c:pt>
                <c:pt idx="590">
                  <c:v>251.31927887634038</c:v>
                </c:pt>
                <c:pt idx="591">
                  <c:v>250.4902413037853</c:v>
                </c:pt>
                <c:pt idx="592">
                  <c:v>249.66120373123027</c:v>
                </c:pt>
                <c:pt idx="593">
                  <c:v>248.83216615867525</c:v>
                </c:pt>
                <c:pt idx="594">
                  <c:v>248.00312858612017</c:v>
                </c:pt>
                <c:pt idx="595">
                  <c:v>247.17409101356515</c:v>
                </c:pt>
                <c:pt idx="596">
                  <c:v>246.34505344101012</c:v>
                </c:pt>
                <c:pt idx="597">
                  <c:v>245.51601586845504</c:v>
                </c:pt>
                <c:pt idx="598">
                  <c:v>244.68697829590002</c:v>
                </c:pt>
                <c:pt idx="599">
                  <c:v>243.857940723345</c:v>
                </c:pt>
                <c:pt idx="600">
                  <c:v>243.02890315078992</c:v>
                </c:pt>
                <c:pt idx="601">
                  <c:v>242.19986557823489</c:v>
                </c:pt>
                <c:pt idx="602">
                  <c:v>241.37082800567987</c:v>
                </c:pt>
                <c:pt idx="603">
                  <c:v>240.54179043312485</c:v>
                </c:pt>
                <c:pt idx="604">
                  <c:v>239.71275286056976</c:v>
                </c:pt>
                <c:pt idx="605">
                  <c:v>238.88371528801474</c:v>
                </c:pt>
                <c:pt idx="606">
                  <c:v>238.05467771545972</c:v>
                </c:pt>
                <c:pt idx="607">
                  <c:v>237.22564014290464</c:v>
                </c:pt>
                <c:pt idx="608">
                  <c:v>236.39660257034961</c:v>
                </c:pt>
                <c:pt idx="609">
                  <c:v>235.56756499779459</c:v>
                </c:pt>
                <c:pt idx="610">
                  <c:v>234.73852742523951</c:v>
                </c:pt>
                <c:pt idx="611">
                  <c:v>233.90948985268449</c:v>
                </c:pt>
                <c:pt idx="612">
                  <c:v>233.08045228012946</c:v>
                </c:pt>
                <c:pt idx="613">
                  <c:v>232.25141470757438</c:v>
                </c:pt>
                <c:pt idx="614">
                  <c:v>231.42237713501936</c:v>
                </c:pt>
                <c:pt idx="615">
                  <c:v>230.59333956246434</c:v>
                </c:pt>
                <c:pt idx="616">
                  <c:v>229.76430198990926</c:v>
                </c:pt>
                <c:pt idx="617">
                  <c:v>228.93526441735423</c:v>
                </c:pt>
                <c:pt idx="618">
                  <c:v>228.10622684479915</c:v>
                </c:pt>
                <c:pt idx="619">
                  <c:v>227.27718927224419</c:v>
                </c:pt>
                <c:pt idx="620">
                  <c:v>226.44815169968911</c:v>
                </c:pt>
                <c:pt idx="621">
                  <c:v>225.61911412713403</c:v>
                </c:pt>
                <c:pt idx="622">
                  <c:v>224.79007655457906</c:v>
                </c:pt>
                <c:pt idx="623">
                  <c:v>223.96103898202398</c:v>
                </c:pt>
                <c:pt idx="624">
                  <c:v>223.1320014094689</c:v>
                </c:pt>
                <c:pt idx="625">
                  <c:v>222.30296383691393</c:v>
                </c:pt>
                <c:pt idx="626">
                  <c:v>221.47392626435885</c:v>
                </c:pt>
                <c:pt idx="627">
                  <c:v>220.64488869180377</c:v>
                </c:pt>
                <c:pt idx="628">
                  <c:v>219.8158511192488</c:v>
                </c:pt>
                <c:pt idx="629">
                  <c:v>218.98681354669372</c:v>
                </c:pt>
                <c:pt idx="630">
                  <c:v>218.15777597413864</c:v>
                </c:pt>
                <c:pt idx="631">
                  <c:v>217.32873840158368</c:v>
                </c:pt>
                <c:pt idx="632">
                  <c:v>216.4997008290286</c:v>
                </c:pt>
                <c:pt idx="633">
                  <c:v>215.67066325647352</c:v>
                </c:pt>
                <c:pt idx="634">
                  <c:v>214.84162568391855</c:v>
                </c:pt>
                <c:pt idx="635">
                  <c:v>214.01258811136347</c:v>
                </c:pt>
                <c:pt idx="636">
                  <c:v>213.18355053880839</c:v>
                </c:pt>
                <c:pt idx="637">
                  <c:v>212.35451296625342</c:v>
                </c:pt>
                <c:pt idx="638">
                  <c:v>211.52547539369834</c:v>
                </c:pt>
                <c:pt idx="639">
                  <c:v>210.69643782114338</c:v>
                </c:pt>
                <c:pt idx="640">
                  <c:v>209.8674002485883</c:v>
                </c:pt>
                <c:pt idx="641">
                  <c:v>209.03836267603322</c:v>
                </c:pt>
                <c:pt idx="642">
                  <c:v>208.20932510347825</c:v>
                </c:pt>
                <c:pt idx="643">
                  <c:v>207.38028753092317</c:v>
                </c:pt>
                <c:pt idx="644">
                  <c:v>206.55124995836809</c:v>
                </c:pt>
                <c:pt idx="645">
                  <c:v>205.72221238581312</c:v>
                </c:pt>
                <c:pt idx="646">
                  <c:v>204.89317481325804</c:v>
                </c:pt>
                <c:pt idx="647">
                  <c:v>204.06413724070296</c:v>
                </c:pt>
                <c:pt idx="648">
                  <c:v>203.235099668148</c:v>
                </c:pt>
                <c:pt idx="649">
                  <c:v>202.40606209559292</c:v>
                </c:pt>
                <c:pt idx="650">
                  <c:v>201.57702452303784</c:v>
                </c:pt>
                <c:pt idx="651">
                  <c:v>200.74798695048287</c:v>
                </c:pt>
                <c:pt idx="652">
                  <c:v>199.91894937792779</c:v>
                </c:pt>
                <c:pt idx="653">
                  <c:v>199.08991180537271</c:v>
                </c:pt>
                <c:pt idx="654">
                  <c:v>198.26087423281774</c:v>
                </c:pt>
                <c:pt idx="655">
                  <c:v>197.43183666026266</c:v>
                </c:pt>
                <c:pt idx="656">
                  <c:v>196.60279908770758</c:v>
                </c:pt>
                <c:pt idx="657">
                  <c:v>195.77376151515261</c:v>
                </c:pt>
                <c:pt idx="658">
                  <c:v>194.94472394259753</c:v>
                </c:pt>
                <c:pt idx="659">
                  <c:v>194.11568637004245</c:v>
                </c:pt>
                <c:pt idx="660">
                  <c:v>193.28664879748749</c:v>
                </c:pt>
                <c:pt idx="661">
                  <c:v>192.45761122493241</c:v>
                </c:pt>
                <c:pt idx="662">
                  <c:v>191.62857365237733</c:v>
                </c:pt>
                <c:pt idx="663">
                  <c:v>190.79953607982236</c:v>
                </c:pt>
                <c:pt idx="664">
                  <c:v>189.97049850726728</c:v>
                </c:pt>
                <c:pt idx="665">
                  <c:v>189.1414609347122</c:v>
                </c:pt>
                <c:pt idx="666">
                  <c:v>188.31242336215723</c:v>
                </c:pt>
                <c:pt idx="667">
                  <c:v>187.48338578960215</c:v>
                </c:pt>
                <c:pt idx="668">
                  <c:v>186.65434821704707</c:v>
                </c:pt>
                <c:pt idx="669">
                  <c:v>185.82531064449211</c:v>
                </c:pt>
                <c:pt idx="670">
                  <c:v>184.99627307193703</c:v>
                </c:pt>
                <c:pt idx="671">
                  <c:v>184.16723549938195</c:v>
                </c:pt>
                <c:pt idx="672">
                  <c:v>183.33819792682698</c:v>
                </c:pt>
                <c:pt idx="673">
                  <c:v>182.5091603542719</c:v>
                </c:pt>
                <c:pt idx="674">
                  <c:v>181.68012278171682</c:v>
                </c:pt>
                <c:pt idx="675">
                  <c:v>180.85108520916185</c:v>
                </c:pt>
                <c:pt idx="676">
                  <c:v>180.02204763660677</c:v>
                </c:pt>
                <c:pt idx="677">
                  <c:v>179.19301006405169</c:v>
                </c:pt>
                <c:pt idx="678">
                  <c:v>178.36397249149672</c:v>
                </c:pt>
                <c:pt idx="679">
                  <c:v>177.53493491894164</c:v>
                </c:pt>
                <c:pt idx="680">
                  <c:v>176.70589734638656</c:v>
                </c:pt>
                <c:pt idx="681">
                  <c:v>175.8768597738316</c:v>
                </c:pt>
                <c:pt idx="682">
                  <c:v>175.04782220127652</c:v>
                </c:pt>
                <c:pt idx="683">
                  <c:v>174.21878462872144</c:v>
                </c:pt>
                <c:pt idx="684">
                  <c:v>173.38974705616647</c:v>
                </c:pt>
                <c:pt idx="685">
                  <c:v>172.56070948361139</c:v>
                </c:pt>
                <c:pt idx="686">
                  <c:v>171.73167191105631</c:v>
                </c:pt>
                <c:pt idx="687">
                  <c:v>170.90263433850134</c:v>
                </c:pt>
                <c:pt idx="688">
                  <c:v>170.07359676594626</c:v>
                </c:pt>
                <c:pt idx="689">
                  <c:v>169.24455919339118</c:v>
                </c:pt>
                <c:pt idx="690">
                  <c:v>168.41552162083622</c:v>
                </c:pt>
                <c:pt idx="691">
                  <c:v>167.58648404828114</c:v>
                </c:pt>
                <c:pt idx="692">
                  <c:v>166.75744647572617</c:v>
                </c:pt>
                <c:pt idx="693">
                  <c:v>165.92840890317109</c:v>
                </c:pt>
                <c:pt idx="694">
                  <c:v>165.09937133061601</c:v>
                </c:pt>
                <c:pt idx="695">
                  <c:v>164.27033375806104</c:v>
                </c:pt>
                <c:pt idx="696">
                  <c:v>163.44129618550596</c:v>
                </c:pt>
                <c:pt idx="697">
                  <c:v>162.61225861295088</c:v>
                </c:pt>
                <c:pt idx="698">
                  <c:v>161.78322104039592</c:v>
                </c:pt>
                <c:pt idx="699">
                  <c:v>160.95418346784083</c:v>
                </c:pt>
                <c:pt idx="700">
                  <c:v>160.12514589528575</c:v>
                </c:pt>
                <c:pt idx="701">
                  <c:v>159.29610832273079</c:v>
                </c:pt>
                <c:pt idx="702">
                  <c:v>158.46707075017571</c:v>
                </c:pt>
                <c:pt idx="703">
                  <c:v>157.63803317762063</c:v>
                </c:pt>
                <c:pt idx="704">
                  <c:v>156.80899560506566</c:v>
                </c:pt>
                <c:pt idx="705">
                  <c:v>155.97995803251058</c:v>
                </c:pt>
                <c:pt idx="706">
                  <c:v>155.1509204599555</c:v>
                </c:pt>
                <c:pt idx="707">
                  <c:v>154.32188288740053</c:v>
                </c:pt>
                <c:pt idx="708">
                  <c:v>153.49284531484545</c:v>
                </c:pt>
                <c:pt idx="709">
                  <c:v>152.66380774229037</c:v>
                </c:pt>
                <c:pt idx="710">
                  <c:v>151.83477016973541</c:v>
                </c:pt>
                <c:pt idx="711">
                  <c:v>151.00573259718033</c:v>
                </c:pt>
                <c:pt idx="712">
                  <c:v>150.17669502462525</c:v>
                </c:pt>
                <c:pt idx="713">
                  <c:v>149.34765745207028</c:v>
                </c:pt>
                <c:pt idx="714">
                  <c:v>148.5186198795152</c:v>
                </c:pt>
                <c:pt idx="715">
                  <c:v>147.68958230696012</c:v>
                </c:pt>
                <c:pt idx="716">
                  <c:v>146.86054473440515</c:v>
                </c:pt>
                <c:pt idx="717">
                  <c:v>146.03150716185007</c:v>
                </c:pt>
                <c:pt idx="718">
                  <c:v>145.20246958929499</c:v>
                </c:pt>
                <c:pt idx="719">
                  <c:v>144.37343201674003</c:v>
                </c:pt>
                <c:pt idx="720">
                  <c:v>143.54439444418495</c:v>
                </c:pt>
                <c:pt idx="721">
                  <c:v>142.71535687162987</c:v>
                </c:pt>
                <c:pt idx="722">
                  <c:v>141.8863192990749</c:v>
                </c:pt>
                <c:pt idx="723">
                  <c:v>141.05728172651982</c:v>
                </c:pt>
                <c:pt idx="724">
                  <c:v>140.22824415396474</c:v>
                </c:pt>
                <c:pt idx="725">
                  <c:v>139.39920658140977</c:v>
                </c:pt>
                <c:pt idx="726">
                  <c:v>138.57016900885469</c:v>
                </c:pt>
                <c:pt idx="727">
                  <c:v>137.74113143629961</c:v>
                </c:pt>
                <c:pt idx="728">
                  <c:v>136.91209386374464</c:v>
                </c:pt>
                <c:pt idx="729">
                  <c:v>136.08305629118956</c:v>
                </c:pt>
                <c:pt idx="730">
                  <c:v>135.25401871863448</c:v>
                </c:pt>
                <c:pt idx="731">
                  <c:v>134.42498114607952</c:v>
                </c:pt>
                <c:pt idx="732">
                  <c:v>133.59594357352444</c:v>
                </c:pt>
                <c:pt idx="733">
                  <c:v>132.76690600096936</c:v>
                </c:pt>
                <c:pt idx="734">
                  <c:v>131.93786842841439</c:v>
                </c:pt>
                <c:pt idx="735">
                  <c:v>131.10883085585931</c:v>
                </c:pt>
                <c:pt idx="736">
                  <c:v>130.27979328330423</c:v>
                </c:pt>
                <c:pt idx="737">
                  <c:v>129.45075571074926</c:v>
                </c:pt>
                <c:pt idx="738">
                  <c:v>128.62171813819418</c:v>
                </c:pt>
                <c:pt idx="739">
                  <c:v>127.7926805656391</c:v>
                </c:pt>
                <c:pt idx="740">
                  <c:v>126.96364299308414</c:v>
                </c:pt>
                <c:pt idx="741">
                  <c:v>126.13460542052906</c:v>
                </c:pt>
                <c:pt idx="742">
                  <c:v>125.30556784797409</c:v>
                </c:pt>
                <c:pt idx="743">
                  <c:v>124.47653027541901</c:v>
                </c:pt>
                <c:pt idx="744">
                  <c:v>123.64749270286393</c:v>
                </c:pt>
                <c:pt idx="745">
                  <c:v>122.81845513030896</c:v>
                </c:pt>
                <c:pt idx="746">
                  <c:v>121.98941755775388</c:v>
                </c:pt>
                <c:pt idx="747">
                  <c:v>121.1603799851988</c:v>
                </c:pt>
                <c:pt idx="748">
                  <c:v>120.33134241264383</c:v>
                </c:pt>
                <c:pt idx="749">
                  <c:v>119.50230484008875</c:v>
                </c:pt>
                <c:pt idx="750">
                  <c:v>118.67326726753367</c:v>
                </c:pt>
                <c:pt idx="751">
                  <c:v>117.84422969497871</c:v>
                </c:pt>
                <c:pt idx="752">
                  <c:v>117.01519212242363</c:v>
                </c:pt>
                <c:pt idx="753">
                  <c:v>116.18615454986855</c:v>
                </c:pt>
                <c:pt idx="754">
                  <c:v>115.35711697731358</c:v>
                </c:pt>
                <c:pt idx="755">
                  <c:v>114.5280794047585</c:v>
                </c:pt>
                <c:pt idx="756">
                  <c:v>113.69904183220342</c:v>
                </c:pt>
                <c:pt idx="757">
                  <c:v>112.87000425964845</c:v>
                </c:pt>
                <c:pt idx="758">
                  <c:v>112.04096668709337</c:v>
                </c:pt>
                <c:pt idx="759">
                  <c:v>111.21192911453829</c:v>
                </c:pt>
                <c:pt idx="760">
                  <c:v>110.38289154198333</c:v>
                </c:pt>
                <c:pt idx="761">
                  <c:v>109.55385396942825</c:v>
                </c:pt>
                <c:pt idx="762">
                  <c:v>108.72481639687317</c:v>
                </c:pt>
                <c:pt idx="763">
                  <c:v>107.8957788243182</c:v>
                </c:pt>
                <c:pt idx="764">
                  <c:v>107.06674125176312</c:v>
                </c:pt>
                <c:pt idx="765">
                  <c:v>106.23770367920804</c:v>
                </c:pt>
                <c:pt idx="766">
                  <c:v>105.40866610665307</c:v>
                </c:pt>
                <c:pt idx="767">
                  <c:v>104.57962853409799</c:v>
                </c:pt>
                <c:pt idx="768">
                  <c:v>103.75059096154291</c:v>
                </c:pt>
                <c:pt idx="769">
                  <c:v>102.92155338898795</c:v>
                </c:pt>
                <c:pt idx="770">
                  <c:v>102.09251581643286</c:v>
                </c:pt>
                <c:pt idx="771">
                  <c:v>101.26347824387778</c:v>
                </c:pt>
                <c:pt idx="772">
                  <c:v>100.43444067132282</c:v>
                </c:pt>
                <c:pt idx="773">
                  <c:v>99.605403098767738</c:v>
                </c:pt>
                <c:pt idx="774">
                  <c:v>98.776365526212658</c:v>
                </c:pt>
                <c:pt idx="775">
                  <c:v>97.947327953657691</c:v>
                </c:pt>
                <c:pt idx="776">
                  <c:v>97.118290381102611</c:v>
                </c:pt>
                <c:pt idx="777">
                  <c:v>96.289252808547531</c:v>
                </c:pt>
                <c:pt idx="778">
                  <c:v>95.460215235992564</c:v>
                </c:pt>
                <c:pt idx="779">
                  <c:v>94.631177663437484</c:v>
                </c:pt>
                <c:pt idx="780">
                  <c:v>93.802140090882403</c:v>
                </c:pt>
                <c:pt idx="781">
                  <c:v>92.973102518327437</c:v>
                </c:pt>
                <c:pt idx="782">
                  <c:v>92.144064945772357</c:v>
                </c:pt>
                <c:pt idx="783">
                  <c:v>91.315027373217276</c:v>
                </c:pt>
                <c:pt idx="784">
                  <c:v>90.48598980066231</c:v>
                </c:pt>
                <c:pt idx="785">
                  <c:v>89.65695222810723</c:v>
                </c:pt>
                <c:pt idx="786">
                  <c:v>88.827914655552149</c:v>
                </c:pt>
                <c:pt idx="787">
                  <c:v>87.998877082997183</c:v>
                </c:pt>
                <c:pt idx="788">
                  <c:v>87.169839510442102</c:v>
                </c:pt>
                <c:pt idx="789">
                  <c:v>86.340801937887022</c:v>
                </c:pt>
                <c:pt idx="790">
                  <c:v>85.511764365332056</c:v>
                </c:pt>
                <c:pt idx="791">
                  <c:v>84.682726792776975</c:v>
                </c:pt>
                <c:pt idx="792">
                  <c:v>83.853689220221895</c:v>
                </c:pt>
                <c:pt idx="793">
                  <c:v>83.024651647666929</c:v>
                </c:pt>
                <c:pt idx="794">
                  <c:v>82.195614075111848</c:v>
                </c:pt>
                <c:pt idx="795">
                  <c:v>81.366576502556882</c:v>
                </c:pt>
                <c:pt idx="796">
                  <c:v>80.537538930001801</c:v>
                </c:pt>
                <c:pt idx="797">
                  <c:v>79.708501357446721</c:v>
                </c:pt>
                <c:pt idx="798">
                  <c:v>78.879463784891755</c:v>
                </c:pt>
                <c:pt idx="799">
                  <c:v>78.050426212336674</c:v>
                </c:pt>
                <c:pt idx="800">
                  <c:v>77.221388639781594</c:v>
                </c:pt>
                <c:pt idx="801">
                  <c:v>76.392351067226627</c:v>
                </c:pt>
                <c:pt idx="802">
                  <c:v>75.563313494671547</c:v>
                </c:pt>
                <c:pt idx="803">
                  <c:v>74.734275922116467</c:v>
                </c:pt>
                <c:pt idx="804">
                  <c:v>73.9052383495615</c:v>
                </c:pt>
                <c:pt idx="805">
                  <c:v>73.07620077700642</c:v>
                </c:pt>
                <c:pt idx="806">
                  <c:v>72.24716320445134</c:v>
                </c:pt>
                <c:pt idx="807">
                  <c:v>71.418125631896373</c:v>
                </c:pt>
                <c:pt idx="808">
                  <c:v>70.589088059341293</c:v>
                </c:pt>
                <c:pt idx="809">
                  <c:v>69.760050486786213</c:v>
                </c:pt>
                <c:pt idx="810">
                  <c:v>68.931012914231246</c:v>
                </c:pt>
                <c:pt idx="811">
                  <c:v>68.101975341676166</c:v>
                </c:pt>
                <c:pt idx="812">
                  <c:v>67.272937769121086</c:v>
                </c:pt>
                <c:pt idx="813">
                  <c:v>66.443900196566119</c:v>
                </c:pt>
                <c:pt idx="814">
                  <c:v>65.614862624011039</c:v>
                </c:pt>
                <c:pt idx="815">
                  <c:v>64.785825051455959</c:v>
                </c:pt>
                <c:pt idx="816">
                  <c:v>63.956787478900992</c:v>
                </c:pt>
                <c:pt idx="817">
                  <c:v>63.127749906345912</c:v>
                </c:pt>
                <c:pt idx="818">
                  <c:v>62.298712333790832</c:v>
                </c:pt>
                <c:pt idx="819">
                  <c:v>61.469674761235865</c:v>
                </c:pt>
                <c:pt idx="820">
                  <c:v>60.640637188680785</c:v>
                </c:pt>
                <c:pt idx="821">
                  <c:v>59.811599616125704</c:v>
                </c:pt>
                <c:pt idx="822">
                  <c:v>58.982562043570738</c:v>
                </c:pt>
                <c:pt idx="823">
                  <c:v>58.153524471015658</c:v>
                </c:pt>
                <c:pt idx="824">
                  <c:v>57.324486898460577</c:v>
                </c:pt>
                <c:pt idx="825">
                  <c:v>56.495449325905611</c:v>
                </c:pt>
                <c:pt idx="826">
                  <c:v>55.66641175335053</c:v>
                </c:pt>
                <c:pt idx="827">
                  <c:v>54.83737418079545</c:v>
                </c:pt>
                <c:pt idx="828">
                  <c:v>54.008336608240484</c:v>
                </c:pt>
                <c:pt idx="829">
                  <c:v>53.179299035685403</c:v>
                </c:pt>
                <c:pt idx="830">
                  <c:v>52.350261463130323</c:v>
                </c:pt>
                <c:pt idx="831">
                  <c:v>51.521223890575357</c:v>
                </c:pt>
                <c:pt idx="832">
                  <c:v>50.692186318020276</c:v>
                </c:pt>
                <c:pt idx="833">
                  <c:v>49.863148745465196</c:v>
                </c:pt>
                <c:pt idx="834">
                  <c:v>49.034111172910229</c:v>
                </c:pt>
                <c:pt idx="835">
                  <c:v>48.205073600355149</c:v>
                </c:pt>
                <c:pt idx="836">
                  <c:v>47.376036027800069</c:v>
                </c:pt>
                <c:pt idx="837">
                  <c:v>46.546998455245102</c:v>
                </c:pt>
                <c:pt idx="838">
                  <c:v>45.717960882690022</c:v>
                </c:pt>
                <c:pt idx="839">
                  <c:v>44.888923310134942</c:v>
                </c:pt>
                <c:pt idx="840">
                  <c:v>44.059885737579975</c:v>
                </c:pt>
                <c:pt idx="841">
                  <c:v>43.230848165024895</c:v>
                </c:pt>
                <c:pt idx="842">
                  <c:v>42.401810592469815</c:v>
                </c:pt>
                <c:pt idx="843">
                  <c:v>41.572773019914848</c:v>
                </c:pt>
                <c:pt idx="844">
                  <c:v>40.743735447359768</c:v>
                </c:pt>
                <c:pt idx="845">
                  <c:v>39.914697874804801</c:v>
                </c:pt>
                <c:pt idx="846">
                  <c:v>39.085660302249721</c:v>
                </c:pt>
                <c:pt idx="847">
                  <c:v>38.256622729694641</c:v>
                </c:pt>
                <c:pt idx="848">
                  <c:v>37.427585157139674</c:v>
                </c:pt>
                <c:pt idx="849">
                  <c:v>36.598547584584594</c:v>
                </c:pt>
                <c:pt idx="850">
                  <c:v>35.769510012029514</c:v>
                </c:pt>
                <c:pt idx="851">
                  <c:v>34.940472439474547</c:v>
                </c:pt>
                <c:pt idx="852">
                  <c:v>34.111434866919467</c:v>
                </c:pt>
                <c:pt idx="853">
                  <c:v>33.282397294364387</c:v>
                </c:pt>
                <c:pt idx="854">
                  <c:v>32.45335972180942</c:v>
                </c:pt>
                <c:pt idx="855">
                  <c:v>31.62432214925434</c:v>
                </c:pt>
                <c:pt idx="856">
                  <c:v>30.79528457669926</c:v>
                </c:pt>
                <c:pt idx="857">
                  <c:v>29.966247004144293</c:v>
                </c:pt>
                <c:pt idx="858">
                  <c:v>29.137209431589213</c:v>
                </c:pt>
                <c:pt idx="859">
                  <c:v>28.308171859034132</c:v>
                </c:pt>
                <c:pt idx="860">
                  <c:v>27.479134286479166</c:v>
                </c:pt>
                <c:pt idx="861">
                  <c:v>26.650096713924086</c:v>
                </c:pt>
                <c:pt idx="862">
                  <c:v>25.821059141369005</c:v>
                </c:pt>
                <c:pt idx="863">
                  <c:v>24.992021568814039</c:v>
                </c:pt>
                <c:pt idx="864">
                  <c:v>24.162983996258959</c:v>
                </c:pt>
                <c:pt idx="865">
                  <c:v>23.333946423703878</c:v>
                </c:pt>
                <c:pt idx="866">
                  <c:v>22.504908851148912</c:v>
                </c:pt>
                <c:pt idx="867">
                  <c:v>21.675871278593831</c:v>
                </c:pt>
                <c:pt idx="868">
                  <c:v>20.846833706038751</c:v>
                </c:pt>
                <c:pt idx="869">
                  <c:v>20.017796133483785</c:v>
                </c:pt>
                <c:pt idx="870">
                  <c:v>19.188758560928704</c:v>
                </c:pt>
                <c:pt idx="871">
                  <c:v>18.359720988373624</c:v>
                </c:pt>
                <c:pt idx="872">
                  <c:v>17.530683415818658</c:v>
                </c:pt>
                <c:pt idx="873">
                  <c:v>16.701645843263577</c:v>
                </c:pt>
                <c:pt idx="874">
                  <c:v>15.872608270708497</c:v>
                </c:pt>
                <c:pt idx="875">
                  <c:v>15.04357069815353</c:v>
                </c:pt>
                <c:pt idx="876">
                  <c:v>14.21453312559845</c:v>
                </c:pt>
                <c:pt idx="877">
                  <c:v>13.38549555304337</c:v>
                </c:pt>
                <c:pt idx="878">
                  <c:v>12.556457980488403</c:v>
                </c:pt>
                <c:pt idx="879">
                  <c:v>11.727420407933323</c:v>
                </c:pt>
                <c:pt idx="880">
                  <c:v>10.898382835378243</c:v>
                </c:pt>
                <c:pt idx="881">
                  <c:v>10.069345262823276</c:v>
                </c:pt>
                <c:pt idx="882">
                  <c:v>9.240307690268196</c:v>
                </c:pt>
                <c:pt idx="883">
                  <c:v>8.4112701177131157</c:v>
                </c:pt>
                <c:pt idx="884">
                  <c:v>7.5822325451581492</c:v>
                </c:pt>
                <c:pt idx="885">
                  <c:v>6.7531949726030689</c:v>
                </c:pt>
                <c:pt idx="886">
                  <c:v>5.9241574000479886</c:v>
                </c:pt>
                <c:pt idx="887">
                  <c:v>5.0951198274930221</c:v>
                </c:pt>
                <c:pt idx="888">
                  <c:v>4.2660822549379418</c:v>
                </c:pt>
                <c:pt idx="889">
                  <c:v>3.4370446823828615</c:v>
                </c:pt>
                <c:pt idx="890">
                  <c:v>2.608007109827895</c:v>
                </c:pt>
                <c:pt idx="891">
                  <c:v>1.7789695372728147</c:v>
                </c:pt>
                <c:pt idx="892">
                  <c:v>0.94993196471773445</c:v>
                </c:pt>
                <c:pt idx="893">
                  <c:v>0.12089439216276787</c:v>
                </c:pt>
                <c:pt idx="894">
                  <c:v>-0.70885599221032469</c:v>
                </c:pt>
                <c:pt idx="895">
                  <c:v>-1.5405395411045326</c:v>
                </c:pt>
                <c:pt idx="896">
                  <c:v>-2.3741770297120159</c:v>
                </c:pt>
                <c:pt idx="897">
                  <c:v>-3.2097684580327757</c:v>
                </c:pt>
                <c:pt idx="898">
                  <c:v>-4.0473138260668113</c:v>
                </c:pt>
                <c:pt idx="899">
                  <c:v>-4.8868131338141216</c:v>
                </c:pt>
                <c:pt idx="900">
                  <c:v>-5.7282663812747092</c:v>
                </c:pt>
                <c:pt idx="901">
                  <c:v>-6.5716735684485714</c:v>
                </c:pt>
                <c:pt idx="902">
                  <c:v>-7.4170346953357109</c:v>
                </c:pt>
                <c:pt idx="903">
                  <c:v>-8.2643497619361259</c:v>
                </c:pt>
                <c:pt idx="904">
                  <c:v>-9.1136187682498147</c:v>
                </c:pt>
                <c:pt idx="905">
                  <c:v>-9.9648417142767816</c:v>
                </c:pt>
                <c:pt idx="906">
                  <c:v>-10.818018600017021</c:v>
                </c:pt>
                <c:pt idx="907">
                  <c:v>-11.673149425470541</c:v>
                </c:pt>
                <c:pt idx="908">
                  <c:v>-12.530234190637334</c:v>
                </c:pt>
                <c:pt idx="909">
                  <c:v>-13.389272895517403</c:v>
                </c:pt>
                <c:pt idx="910">
                  <c:v>-14.250265540110748</c:v>
                </c:pt>
                <c:pt idx="911">
                  <c:v>-15.11321212441737</c:v>
                </c:pt>
                <c:pt idx="912">
                  <c:v>-15.978112648437266</c:v>
                </c:pt>
                <c:pt idx="913">
                  <c:v>-16.844967112170441</c:v>
                </c:pt>
                <c:pt idx="914">
                  <c:v>-17.713775515616888</c:v>
                </c:pt>
                <c:pt idx="915">
                  <c:v>-18.58453785877661</c:v>
                </c:pt>
                <c:pt idx="916">
                  <c:v>-19.45725414164961</c:v>
                </c:pt>
                <c:pt idx="917">
                  <c:v>-20.331924364235885</c:v>
                </c:pt>
                <c:pt idx="918">
                  <c:v>-21.208548526535438</c:v>
                </c:pt>
                <c:pt idx="919">
                  <c:v>-22.087126628548265</c:v>
                </c:pt>
                <c:pt idx="920">
                  <c:v>-22.967658670274368</c:v>
                </c:pt>
                <c:pt idx="921">
                  <c:v>-23.850144651713748</c:v>
                </c:pt>
                <c:pt idx="922">
                  <c:v>-24.734584572866403</c:v>
                </c:pt>
                <c:pt idx="923">
                  <c:v>-25.620978433732333</c:v>
                </c:pt>
                <c:pt idx="924">
                  <c:v>-26.509326234311541</c:v>
                </c:pt>
                <c:pt idx="925">
                  <c:v>-27.399627974604023</c:v>
                </c:pt>
                <c:pt idx="926">
                  <c:v>-28.29188365460978</c:v>
                </c:pt>
                <c:pt idx="927">
                  <c:v>-29.186093274328812</c:v>
                </c:pt>
                <c:pt idx="928">
                  <c:v>-30.082256833761122</c:v>
                </c:pt>
                <c:pt idx="929">
                  <c:v>-30.98037433290671</c:v>
                </c:pt>
                <c:pt idx="930">
                  <c:v>-31.880445771765572</c:v>
                </c:pt>
                <c:pt idx="931">
                  <c:v>-32.782471150337706</c:v>
                </c:pt>
                <c:pt idx="932">
                  <c:v>-33.686450468623114</c:v>
                </c:pt>
                <c:pt idx="933">
                  <c:v>-34.592383726621811</c:v>
                </c:pt>
                <c:pt idx="934">
                  <c:v>-35.500270924333776</c:v>
                </c:pt>
                <c:pt idx="935">
                  <c:v>-36.410112061759015</c:v>
                </c:pt>
                <c:pt idx="936">
                  <c:v>-37.321907138897529</c:v>
                </c:pt>
                <c:pt idx="937">
                  <c:v>-38.235656155749318</c:v>
                </c:pt>
                <c:pt idx="938">
                  <c:v>-39.151359112314388</c:v>
                </c:pt>
                <c:pt idx="939">
                  <c:v>-40.069016008592733</c:v>
                </c:pt>
                <c:pt idx="940">
                  <c:v>-40.988626844584353</c:v>
                </c:pt>
                <c:pt idx="941">
                  <c:v>-41.910191620289254</c:v>
                </c:pt>
                <c:pt idx="942">
                  <c:v>-42.833710335707416</c:v>
                </c:pt>
                <c:pt idx="943">
                  <c:v>-43.759182990838866</c:v>
                </c:pt>
                <c:pt idx="944">
                  <c:v>-44.686609585683584</c:v>
                </c:pt>
                <c:pt idx="945">
                  <c:v>-45.615990120241591</c:v>
                </c:pt>
                <c:pt idx="946">
                  <c:v>-46.547324594512858</c:v>
                </c:pt>
                <c:pt idx="947">
                  <c:v>-47.480613008497414</c:v>
                </c:pt>
                <c:pt idx="948">
                  <c:v>-48.415855362195231</c:v>
                </c:pt>
                <c:pt idx="949">
                  <c:v>-49.353051655606336</c:v>
                </c:pt>
                <c:pt idx="950">
                  <c:v>-50.292201888730716</c:v>
                </c:pt>
                <c:pt idx="951">
                  <c:v>-51.233306061568371</c:v>
                </c:pt>
                <c:pt idx="952">
                  <c:v>-52.1763641741193</c:v>
                </c:pt>
                <c:pt idx="953">
                  <c:v>-53.121376226383504</c:v>
                </c:pt>
                <c:pt idx="954">
                  <c:v>-54.068342218360989</c:v>
                </c:pt>
                <c:pt idx="955">
                  <c:v>-55.017262150051735</c:v>
                </c:pt>
                <c:pt idx="956">
                  <c:v>-55.968136021455777</c:v>
                </c:pt>
                <c:pt idx="957">
                  <c:v>-56.920963832573086</c:v>
                </c:pt>
                <c:pt idx="958">
                  <c:v>-57.875745583403663</c:v>
                </c:pt>
                <c:pt idx="959">
                  <c:v>-58.832481273947529</c:v>
                </c:pt>
                <c:pt idx="960">
                  <c:v>-59.791170904204662</c:v>
                </c:pt>
                <c:pt idx="961">
                  <c:v>-60.751814474175077</c:v>
                </c:pt>
                <c:pt idx="962">
                  <c:v>-61.71441198385876</c:v>
                </c:pt>
                <c:pt idx="963">
                  <c:v>-62.678963433255724</c:v>
                </c:pt>
                <c:pt idx="964">
                  <c:v>-63.645468822365956</c:v>
                </c:pt>
                <c:pt idx="965">
                  <c:v>-64.613928151189484</c:v>
                </c:pt>
                <c:pt idx="966">
                  <c:v>-65.584341419726272</c:v>
                </c:pt>
                <c:pt idx="967">
                  <c:v>-66.556708627976334</c:v>
                </c:pt>
                <c:pt idx="968">
                  <c:v>-67.531029775939686</c:v>
                </c:pt>
                <c:pt idx="969">
                  <c:v>-68.507304863616298</c:v>
                </c:pt>
                <c:pt idx="970">
                  <c:v>-69.485533891006185</c:v>
                </c:pt>
                <c:pt idx="971">
                  <c:v>-70.46571685810936</c:v>
                </c:pt>
                <c:pt idx="972">
                  <c:v>-71.44785376492581</c:v>
                </c:pt>
                <c:pt idx="973">
                  <c:v>-72.431944611455521</c:v>
                </c:pt>
                <c:pt idx="974">
                  <c:v>-73.417989397698534</c:v>
                </c:pt>
                <c:pt idx="975">
                  <c:v>-74.405988123654794</c:v>
                </c:pt>
                <c:pt idx="976">
                  <c:v>-75.395940789324342</c:v>
                </c:pt>
                <c:pt idx="977">
                  <c:v>-76.387847394707165</c:v>
                </c:pt>
                <c:pt idx="978">
                  <c:v>-77.381707939803277</c:v>
                </c:pt>
                <c:pt idx="979">
                  <c:v>-78.37752242461265</c:v>
                </c:pt>
                <c:pt idx="980">
                  <c:v>-79.375290849135297</c:v>
                </c:pt>
                <c:pt idx="981">
                  <c:v>-80.375013213371233</c:v>
                </c:pt>
                <c:pt idx="982">
                  <c:v>-81.376689517320429</c:v>
                </c:pt>
                <c:pt idx="983">
                  <c:v>-82.3803197609829</c:v>
                </c:pt>
                <c:pt idx="984">
                  <c:v>-83.38590394435866</c:v>
                </c:pt>
                <c:pt idx="985">
                  <c:v>-84.393442067447694</c:v>
                </c:pt>
                <c:pt idx="986">
                  <c:v>-85.402934130250003</c:v>
                </c:pt>
                <c:pt idx="987">
                  <c:v>-86.414380132765586</c:v>
                </c:pt>
                <c:pt idx="988">
                  <c:v>-87.42778007499443</c:v>
                </c:pt>
                <c:pt idx="989">
                  <c:v>-88.443133956936578</c:v>
                </c:pt>
                <c:pt idx="990">
                  <c:v>-89.460441778591985</c:v>
                </c:pt>
                <c:pt idx="991">
                  <c:v>-90.479703539960667</c:v>
                </c:pt>
                <c:pt idx="992">
                  <c:v>-91.500919241042638</c:v>
                </c:pt>
                <c:pt idx="993">
                  <c:v>-92.524088881837869</c:v>
                </c:pt>
                <c:pt idx="994">
                  <c:v>-93.549212462346375</c:v>
                </c:pt>
                <c:pt idx="995">
                  <c:v>-94.57628998256817</c:v>
                </c:pt>
                <c:pt idx="996">
                  <c:v>-95.605321442503239</c:v>
                </c:pt>
                <c:pt idx="997">
                  <c:v>-96.636306842151583</c:v>
                </c:pt>
                <c:pt idx="998">
                  <c:v>-97.669246181513188</c:v>
                </c:pt>
                <c:pt idx="999">
                  <c:v>-98.704139460588095</c:v>
                </c:pt>
                <c:pt idx="1000">
                  <c:v>-99.740986679376263</c:v>
                </c:pt>
                <c:pt idx="1001">
                  <c:v>-100.77978783787771</c:v>
                </c:pt>
                <c:pt idx="1002">
                  <c:v>-101.82054293609241</c:v>
                </c:pt>
                <c:pt idx="1003">
                  <c:v>-102.86325197402041</c:v>
                </c:pt>
                <c:pt idx="1004">
                  <c:v>-103.9079149516617</c:v>
                </c:pt>
                <c:pt idx="1005">
                  <c:v>-104.95453186901622</c:v>
                </c:pt>
                <c:pt idx="1006">
                  <c:v>-106.00310272608407</c:v>
                </c:pt>
                <c:pt idx="1007">
                  <c:v>-107.05362752286516</c:v>
                </c:pt>
                <c:pt idx="1008">
                  <c:v>-108.10610625935954</c:v>
                </c:pt>
                <c:pt idx="1009">
                  <c:v>-109.16053893556717</c:v>
                </c:pt>
                <c:pt idx="1010">
                  <c:v>-110.21692555148812</c:v>
                </c:pt>
                <c:pt idx="1011">
                  <c:v>-111.27526610712231</c:v>
                </c:pt>
                <c:pt idx="1012">
                  <c:v>-112.33556060246978</c:v>
                </c:pt>
                <c:pt idx="1013">
                  <c:v>-113.39780903753055</c:v>
                </c:pt>
                <c:pt idx="1014">
                  <c:v>-114.46201141230458</c:v>
                </c:pt>
                <c:pt idx="1015">
                  <c:v>-115.52816772679188</c:v>
                </c:pt>
                <c:pt idx="1016">
                  <c:v>-116.59627798099245</c:v>
                </c:pt>
                <c:pt idx="1017">
                  <c:v>-117.66634217490632</c:v>
                </c:pt>
                <c:pt idx="1018">
                  <c:v>-118.73836030853344</c:v>
                </c:pt>
                <c:pt idx="1019">
                  <c:v>-119.81233238187386</c:v>
                </c:pt>
                <c:pt idx="1020">
                  <c:v>-120.88825839492753</c:v>
                </c:pt>
                <c:pt idx="1021">
                  <c:v>-121.96613834769451</c:v>
                </c:pt>
                <c:pt idx="1022">
                  <c:v>-123.04597224017473</c:v>
                </c:pt>
                <c:pt idx="1023">
                  <c:v>-124.12776007236825</c:v>
                </c:pt>
                <c:pt idx="1024">
                  <c:v>-125.21150184427503</c:v>
                </c:pt>
                <c:pt idx="1025">
                  <c:v>-126.29719755589511</c:v>
                </c:pt>
                <c:pt idx="1026">
                  <c:v>-127.38484720722843</c:v>
                </c:pt>
                <c:pt idx="1027">
                  <c:v>-128.47445079827506</c:v>
                </c:pt>
                <c:pt idx="1028">
                  <c:v>-129.56600832903496</c:v>
                </c:pt>
                <c:pt idx="1029">
                  <c:v>-130.6595197995081</c:v>
                </c:pt>
                <c:pt idx="1030">
                  <c:v>-131.75498520969455</c:v>
                </c:pt>
                <c:pt idx="1031">
                  <c:v>-132.85240455959428</c:v>
                </c:pt>
                <c:pt idx="1032">
                  <c:v>-133.95177784920728</c:v>
                </c:pt>
                <c:pt idx="1033">
                  <c:v>-135.05310507853352</c:v>
                </c:pt>
                <c:pt idx="1034">
                  <c:v>-136.15638624757307</c:v>
                </c:pt>
                <c:pt idx="1035">
                  <c:v>-137.26162135632592</c:v>
                </c:pt>
                <c:pt idx="1036">
                  <c:v>-138.36881040479199</c:v>
                </c:pt>
                <c:pt idx="1037">
                  <c:v>-139.47795339297136</c:v>
                </c:pt>
                <c:pt idx="1038">
                  <c:v>-140.58905032086403</c:v>
                </c:pt>
                <c:pt idx="1039">
                  <c:v>-141.70210118846995</c:v>
                </c:pt>
                <c:pt idx="1040">
                  <c:v>-142.81710599578915</c:v>
                </c:pt>
                <c:pt idx="1041">
                  <c:v>-143.93406474282162</c:v>
                </c:pt>
                <c:pt idx="1042">
                  <c:v>-145.05297742956739</c:v>
                </c:pt>
                <c:pt idx="1043">
                  <c:v>-146.17384405602641</c:v>
                </c:pt>
                <c:pt idx="1044">
                  <c:v>-147.2966646221987</c:v>
                </c:pt>
                <c:pt idx="1045">
                  <c:v>-148.4214391280843</c:v>
                </c:pt>
                <c:pt idx="1046">
                  <c:v>-149.54816757368314</c:v>
                </c:pt>
                <c:pt idx="1047">
                  <c:v>-150.67684995899526</c:v>
                </c:pt>
                <c:pt idx="1048">
                  <c:v>-151.80748628402068</c:v>
                </c:pt>
                <c:pt idx="1049">
                  <c:v>-152.94007654875935</c:v>
                </c:pt>
                <c:pt idx="1050">
                  <c:v>-154.07462075321132</c:v>
                </c:pt>
                <c:pt idx="1051">
                  <c:v>-155.21111889737656</c:v>
                </c:pt>
                <c:pt idx="1052">
                  <c:v>-156.34957098125506</c:v>
                </c:pt>
                <c:pt idx="1053">
                  <c:v>-157.48997700484685</c:v>
                </c:pt>
                <c:pt idx="1054">
                  <c:v>-158.63233696815195</c:v>
                </c:pt>
                <c:pt idx="1055">
                  <c:v>-159.77665087117026</c:v>
                </c:pt>
                <c:pt idx="1056">
                  <c:v>-160.92291871390188</c:v>
                </c:pt>
                <c:pt idx="1057">
                  <c:v>-162.07114049634674</c:v>
                </c:pt>
                <c:pt idx="1058">
                  <c:v>-163.22131621850491</c:v>
                </c:pt>
                <c:pt idx="1059">
                  <c:v>-164.37344588037638</c:v>
                </c:pt>
                <c:pt idx="1060">
                  <c:v>-165.52752948196107</c:v>
                </c:pt>
                <c:pt idx="1061">
                  <c:v>-166.68356702325909</c:v>
                </c:pt>
                <c:pt idx="1062">
                  <c:v>-167.84155850427035</c:v>
                </c:pt>
                <c:pt idx="1063">
                  <c:v>-169.00150392499489</c:v>
                </c:pt>
                <c:pt idx="1064">
                  <c:v>-170.16340328543271</c:v>
                </c:pt>
                <c:pt idx="1065">
                  <c:v>-171.32725658558383</c:v>
                </c:pt>
                <c:pt idx="1066">
                  <c:v>-172.49306382544819</c:v>
                </c:pt>
                <c:pt idx="1067">
                  <c:v>-173.66082500502583</c:v>
                </c:pt>
                <c:pt idx="1068">
                  <c:v>-174.83054012431674</c:v>
                </c:pt>
                <c:pt idx="1069">
                  <c:v>-176.00220918332093</c:v>
                </c:pt>
                <c:pt idx="1070">
                  <c:v>-177.17583218203842</c:v>
                </c:pt>
                <c:pt idx="1071">
                  <c:v>-178.35140912046916</c:v>
                </c:pt>
                <c:pt idx="1072">
                  <c:v>-179.5289399986132</c:v>
                </c:pt>
                <c:pt idx="1073">
                  <c:v>-180.70842481647051</c:v>
                </c:pt>
                <c:pt idx="1074">
                  <c:v>-181.88986357404107</c:v>
                </c:pt>
                <c:pt idx="1075">
                  <c:v>-183.07325627132494</c:v>
                </c:pt>
                <c:pt idx="1076">
                  <c:v>-184.25860290832208</c:v>
                </c:pt>
                <c:pt idx="1077">
                  <c:v>-185.44590348503246</c:v>
                </c:pt>
                <c:pt idx="1078">
                  <c:v>-186.63515800145615</c:v>
                </c:pt>
                <c:pt idx="1079">
                  <c:v>-187.82636645759311</c:v>
                </c:pt>
                <c:pt idx="1080">
                  <c:v>-189.01952885344335</c:v>
                </c:pt>
                <c:pt idx="1081">
                  <c:v>-190.21464518900686</c:v>
                </c:pt>
                <c:pt idx="1082">
                  <c:v>-191.41171546428362</c:v>
                </c:pt>
                <c:pt idx="1083">
                  <c:v>-192.61073967927371</c:v>
                </c:pt>
                <c:pt idx="1084">
                  <c:v>-193.81171783397704</c:v>
                </c:pt>
                <c:pt idx="1085">
                  <c:v>-195.01464992839362</c:v>
                </c:pt>
                <c:pt idx="1086">
                  <c:v>-196.21953596252354</c:v>
                </c:pt>
                <c:pt idx="1087">
                  <c:v>-197.4263759363667</c:v>
                </c:pt>
                <c:pt idx="1088">
                  <c:v>-198.63516984992313</c:v>
                </c:pt>
                <c:pt idx="1089">
                  <c:v>-199.84591770319287</c:v>
                </c:pt>
                <c:pt idx="1090">
                  <c:v>-201.05861949617585</c:v>
                </c:pt>
                <c:pt idx="1091">
                  <c:v>-202.27327522887211</c:v>
                </c:pt>
                <c:pt idx="1092">
                  <c:v>-203.48988490128167</c:v>
                </c:pt>
                <c:pt idx="1093">
                  <c:v>-204.70844851340448</c:v>
                </c:pt>
                <c:pt idx="1094">
                  <c:v>-205.92896606524056</c:v>
                </c:pt>
                <c:pt idx="1095">
                  <c:v>-207.15143755678994</c:v>
                </c:pt>
                <c:pt idx="1096">
                  <c:v>-208.37586298805257</c:v>
                </c:pt>
                <c:pt idx="1097">
                  <c:v>-209.60224235902851</c:v>
                </c:pt>
                <c:pt idx="1098">
                  <c:v>-210.83057566971772</c:v>
                </c:pt>
                <c:pt idx="1099">
                  <c:v>-212.06086292012017</c:v>
                </c:pt>
                <c:pt idx="1100">
                  <c:v>-213.29310411023593</c:v>
                </c:pt>
                <c:pt idx="1101">
                  <c:v>-214.52729924006496</c:v>
                </c:pt>
                <c:pt idx="1102">
                  <c:v>-215.76344830960724</c:v>
                </c:pt>
                <c:pt idx="1103">
                  <c:v>-217.00155131886282</c:v>
                </c:pt>
                <c:pt idx="1104">
                  <c:v>-218.24160826783171</c:v>
                </c:pt>
                <c:pt idx="1105">
                  <c:v>-219.48361915651381</c:v>
                </c:pt>
                <c:pt idx="1106">
                  <c:v>-220.72758398490922</c:v>
                </c:pt>
                <c:pt idx="1107">
                  <c:v>-221.9735027530179</c:v>
                </c:pt>
                <c:pt idx="1108">
                  <c:v>-223.22137546083985</c:v>
                </c:pt>
                <c:pt idx="1109">
                  <c:v>-224.47120210837511</c:v>
                </c:pt>
                <c:pt idx="1110">
                  <c:v>-225.72298269562359</c:v>
                </c:pt>
                <c:pt idx="1111">
                  <c:v>-226.97671722258536</c:v>
                </c:pt>
                <c:pt idx="1112">
                  <c:v>-228.23240568926045</c:v>
                </c:pt>
                <c:pt idx="1113">
                  <c:v>-229.49004809564877</c:v>
                </c:pt>
                <c:pt idx="1114">
                  <c:v>-230.74964444175038</c:v>
                </c:pt>
                <c:pt idx="1115">
                  <c:v>-232.01119472756528</c:v>
                </c:pt>
                <c:pt idx="1116">
                  <c:v>-233.27469895309343</c:v>
                </c:pt>
                <c:pt idx="1117">
                  <c:v>-234.54015711833489</c:v>
                </c:pt>
                <c:pt idx="1118">
                  <c:v>-235.80756922328959</c:v>
                </c:pt>
                <c:pt idx="1119">
                  <c:v>-237.07693526795757</c:v>
                </c:pt>
                <c:pt idx="1120">
                  <c:v>-238.34825525233884</c:v>
                </c:pt>
                <c:pt idx="1121">
                  <c:v>-239.62152917643337</c:v>
                </c:pt>
                <c:pt idx="1122">
                  <c:v>-240.8967570402412</c:v>
                </c:pt>
                <c:pt idx="1123">
                  <c:v>-242.1739388437623</c:v>
                </c:pt>
                <c:pt idx="1124">
                  <c:v>-243.45307458699665</c:v>
                </c:pt>
                <c:pt idx="1125">
                  <c:v>-244.7341642699443</c:v>
                </c:pt>
                <c:pt idx="1126">
                  <c:v>-246.01720789260523</c:v>
                </c:pt>
                <c:pt idx="1127">
                  <c:v>-247.3022054549794</c:v>
                </c:pt>
                <c:pt idx="1128">
                  <c:v>-248.5891569570669</c:v>
                </c:pt>
                <c:pt idx="1129">
                  <c:v>-249.87806239886766</c:v>
                </c:pt>
                <c:pt idx="1130">
                  <c:v>-251.16892178038165</c:v>
                </c:pt>
                <c:pt idx="1131">
                  <c:v>-252.46173510160895</c:v>
                </c:pt>
                <c:pt idx="1132">
                  <c:v>-253.75650236254953</c:v>
                </c:pt>
                <c:pt idx="1133">
                  <c:v>-255.0532235632034</c:v>
                </c:pt>
                <c:pt idx="1134">
                  <c:v>-256.35189870357055</c:v>
                </c:pt>
                <c:pt idx="1135">
                  <c:v>-257.6525277836509</c:v>
                </c:pt>
                <c:pt idx="1136">
                  <c:v>-258.9551108034446</c:v>
                </c:pt>
                <c:pt idx="1137">
                  <c:v>-260.25964776295154</c:v>
                </c:pt>
                <c:pt idx="1138">
                  <c:v>-261.5661386621718</c:v>
                </c:pt>
                <c:pt idx="1139">
                  <c:v>-262.87458350110529</c:v>
                </c:pt>
                <c:pt idx="1140">
                  <c:v>-264.18498227975209</c:v>
                </c:pt>
                <c:pt idx="1141">
                  <c:v>-265.49733499811214</c:v>
                </c:pt>
                <c:pt idx="1142">
                  <c:v>-266.81164165618549</c:v>
                </c:pt>
                <c:pt idx="1143">
                  <c:v>-268.12790225397208</c:v>
                </c:pt>
                <c:pt idx="1144">
                  <c:v>-269.44611679147198</c:v>
                </c:pt>
                <c:pt idx="1145">
                  <c:v>-270.76628526868512</c:v>
                </c:pt>
                <c:pt idx="1146">
                  <c:v>-272.08840768561151</c:v>
                </c:pt>
                <c:pt idx="1147">
                  <c:v>-273.41248404225126</c:v>
                </c:pt>
                <c:pt idx="1148">
                  <c:v>-274.73851433860426</c:v>
                </c:pt>
                <c:pt idx="1149">
                  <c:v>-276.0664985746705</c:v>
                </c:pt>
                <c:pt idx="1150">
                  <c:v>-277.39643675045005</c:v>
                </c:pt>
                <c:pt idx="1151">
                  <c:v>-278.7283288659429</c:v>
                </c:pt>
                <c:pt idx="1152">
                  <c:v>-280.06217492114899</c:v>
                </c:pt>
                <c:pt idx="1153">
                  <c:v>-281.39797491606834</c:v>
                </c:pt>
                <c:pt idx="1154">
                  <c:v>-282.73572885070098</c:v>
                </c:pt>
                <c:pt idx="1155">
                  <c:v>-284.07543672504687</c:v>
                </c:pt>
                <c:pt idx="1156">
                  <c:v>-285.41709853910612</c:v>
                </c:pt>
                <c:pt idx="1157">
                  <c:v>-286.76071429287856</c:v>
                </c:pt>
                <c:pt idx="1158">
                  <c:v>-288.1062839863643</c:v>
                </c:pt>
                <c:pt idx="1159">
                  <c:v>-289.45380761956335</c:v>
                </c:pt>
                <c:pt idx="1160">
                  <c:v>-290.80328519247564</c:v>
                </c:pt>
                <c:pt idx="1161">
                  <c:v>-292.15471670510118</c:v>
                </c:pt>
                <c:pt idx="1162">
                  <c:v>-293.50810215744008</c:v>
                </c:pt>
                <c:pt idx="1163">
                  <c:v>-294.86344154949217</c:v>
                </c:pt>
                <c:pt idx="1164">
                  <c:v>-296.22073488125761</c:v>
                </c:pt>
                <c:pt idx="1165">
                  <c:v>-297.57998215273631</c:v>
                </c:pt>
                <c:pt idx="1166">
                  <c:v>-298.94118336392819</c:v>
                </c:pt>
                <c:pt idx="1167">
                  <c:v>-300.30433851483343</c:v>
                </c:pt>
                <c:pt idx="1168">
                  <c:v>-301.66944760545198</c:v>
                </c:pt>
                <c:pt idx="1169">
                  <c:v>-303.03651063578371</c:v>
                </c:pt>
                <c:pt idx="1170">
                  <c:v>-304.40552760582881</c:v>
                </c:pt>
                <c:pt idx="1171">
                  <c:v>-305.77649851558709</c:v>
                </c:pt>
                <c:pt idx="1172">
                  <c:v>-307.14942336505874</c:v>
                </c:pt>
                <c:pt idx="1173">
                  <c:v>-308.52430215424363</c:v>
                </c:pt>
                <c:pt idx="1174">
                  <c:v>-309.90113488314176</c:v>
                </c:pt>
                <c:pt idx="1175">
                  <c:v>-311.2799215517532</c:v>
                </c:pt>
                <c:pt idx="1176">
                  <c:v>-312.66066216007789</c:v>
                </c:pt>
                <c:pt idx="1177">
                  <c:v>-314.04335670811588</c:v>
                </c:pt>
                <c:pt idx="1178">
                  <c:v>-315.42800519586717</c:v>
                </c:pt>
                <c:pt idx="1179">
                  <c:v>-316.81460762333171</c:v>
                </c:pt>
                <c:pt idx="1180">
                  <c:v>-318.20316399050949</c:v>
                </c:pt>
                <c:pt idx="1181">
                  <c:v>-319.59367429740064</c:v>
                </c:pt>
                <c:pt idx="1182">
                  <c:v>-320.98613854400497</c:v>
                </c:pt>
                <c:pt idx="1183">
                  <c:v>-322.38055673032261</c:v>
                </c:pt>
                <c:pt idx="1184">
                  <c:v>-323.77692885635355</c:v>
                </c:pt>
                <c:pt idx="1185">
                  <c:v>-325.17525492209768</c:v>
                </c:pt>
                <c:pt idx="1186">
                  <c:v>-326.57553492755517</c:v>
                </c:pt>
                <c:pt idx="1187">
                  <c:v>-327.97776887272596</c:v>
                </c:pt>
                <c:pt idx="1188">
                  <c:v>-329.38195675760994</c:v>
                </c:pt>
                <c:pt idx="1189">
                  <c:v>-330.78809858220728</c:v>
                </c:pt>
                <c:pt idx="1190">
                  <c:v>-332.19619434651781</c:v>
                </c:pt>
                <c:pt idx="1191">
                  <c:v>-333.60624405054165</c:v>
                </c:pt>
                <c:pt idx="1192">
                  <c:v>-335.01824769427878</c:v>
                </c:pt>
                <c:pt idx="1193">
                  <c:v>-336.43220527772922</c:v>
                </c:pt>
                <c:pt idx="1194">
                  <c:v>-337.84811680089285</c:v>
                </c:pt>
                <c:pt idx="1195">
                  <c:v>-339.26598226376984</c:v>
                </c:pt>
                <c:pt idx="1196">
                  <c:v>-340.68580166636002</c:v>
                </c:pt>
                <c:pt idx="1197">
                  <c:v>-342.10757500866356</c:v>
                </c:pt>
                <c:pt idx="1198">
                  <c:v>-343.53130229068034</c:v>
                </c:pt>
                <c:pt idx="1199">
                  <c:v>-344.95698351241037</c:v>
                </c:pt>
                <c:pt idx="1200">
                  <c:v>-346.38461867385371</c:v>
                </c:pt>
                <c:pt idx="1201">
                  <c:v>-347.81420777501035</c:v>
                </c:pt>
                <c:pt idx="1202">
                  <c:v>-349.24575081588023</c:v>
                </c:pt>
                <c:pt idx="1203">
                  <c:v>-350.67924779646336</c:v>
                </c:pt>
                <c:pt idx="1204">
                  <c:v>-352.11469871675979</c:v>
                </c:pt>
                <c:pt idx="1205">
                  <c:v>-353.55210357676947</c:v>
                </c:pt>
                <c:pt idx="1206">
                  <c:v>-354.99146237649245</c:v>
                </c:pt>
                <c:pt idx="1207">
                  <c:v>-356.43277511592879</c:v>
                </c:pt>
                <c:pt idx="1208">
                  <c:v>-357.87604179507832</c:v>
                </c:pt>
                <c:pt idx="1209">
                  <c:v>-359.3212624139411</c:v>
                </c:pt>
                <c:pt idx="1210">
                  <c:v>-360.76843697251724</c:v>
                </c:pt>
                <c:pt idx="1211">
                  <c:v>-362.21756547080656</c:v>
                </c:pt>
                <c:pt idx="1212">
                  <c:v>-363.66864790880919</c:v>
                </c:pt>
                <c:pt idx="1213">
                  <c:v>-365.12168428652512</c:v>
                </c:pt>
                <c:pt idx="1214">
                  <c:v>-366.5766746039543</c:v>
                </c:pt>
                <c:pt idx="1215">
                  <c:v>-368.03361886109678</c:v>
                </c:pt>
                <c:pt idx="1216">
                  <c:v>-369.49251705795257</c:v>
                </c:pt>
                <c:pt idx="1217">
                  <c:v>-370.95336919452154</c:v>
                </c:pt>
                <c:pt idx="1218">
                  <c:v>-372.41617527080382</c:v>
                </c:pt>
                <c:pt idx="1219">
                  <c:v>-373.88093528679946</c:v>
                </c:pt>
                <c:pt idx="1220">
                  <c:v>-375.34764924250828</c:v>
                </c:pt>
                <c:pt idx="1221">
                  <c:v>-376.81631713793035</c:v>
                </c:pt>
                <c:pt idx="1222">
                  <c:v>-378.28693897306579</c:v>
                </c:pt>
                <c:pt idx="1223">
                  <c:v>-379.75951474791447</c:v>
                </c:pt>
                <c:pt idx="1224">
                  <c:v>-381.23404446247639</c:v>
                </c:pt>
                <c:pt idx="1225">
                  <c:v>-382.71052811675168</c:v>
                </c:pt>
                <c:pt idx="1226">
                  <c:v>-384.18896571074015</c:v>
                </c:pt>
                <c:pt idx="1227">
                  <c:v>-385.66935724444193</c:v>
                </c:pt>
                <c:pt idx="1228">
                  <c:v>-387.15170271785695</c:v>
                </c:pt>
                <c:pt idx="1229">
                  <c:v>-388.63600213098533</c:v>
                </c:pt>
                <c:pt idx="1230">
                  <c:v>-390.1222554838269</c:v>
                </c:pt>
                <c:pt idx="1231">
                  <c:v>-391.61046277638172</c:v>
                </c:pt>
                <c:pt idx="1232">
                  <c:v>-393.10062400864996</c:v>
                </c:pt>
                <c:pt idx="1233">
                  <c:v>-394.59273918063138</c:v>
                </c:pt>
                <c:pt idx="1234">
                  <c:v>-396.08680829232605</c:v>
                </c:pt>
                <c:pt idx="1235">
                  <c:v>-397.58283134373409</c:v>
                </c:pt>
                <c:pt idx="1236">
                  <c:v>-399.08080833485531</c:v>
                </c:pt>
                <c:pt idx="1237">
                  <c:v>-400.58073926568983</c:v>
                </c:pt>
                <c:pt idx="1238">
                  <c:v>-402.08262413623765</c:v>
                </c:pt>
                <c:pt idx="1239">
                  <c:v>-403.58646294649873</c:v>
                </c:pt>
                <c:pt idx="1240">
                  <c:v>-405.0922556964731</c:v>
                </c:pt>
                <c:pt idx="1241">
                  <c:v>-406.60000238616078</c:v>
                </c:pt>
                <c:pt idx="1242">
                  <c:v>-408.10970301556165</c:v>
                </c:pt>
                <c:pt idx="1243">
                  <c:v>-409.62135758467582</c:v>
                </c:pt>
                <c:pt idx="1244">
                  <c:v>-411.13496609350335</c:v>
                </c:pt>
                <c:pt idx="1245">
                  <c:v>-412.65052854204407</c:v>
                </c:pt>
                <c:pt idx="1246">
                  <c:v>-414.16804493029809</c:v>
                </c:pt>
                <c:pt idx="1247">
                  <c:v>-415.68751525826542</c:v>
                </c:pt>
                <c:pt idx="1248">
                  <c:v>-417.20893952594599</c:v>
                </c:pt>
                <c:pt idx="1249">
                  <c:v>-418.73231773333976</c:v>
                </c:pt>
                <c:pt idx="1250">
                  <c:v>-420.25764988044693</c:v>
                </c:pt>
                <c:pt idx="1251">
                  <c:v>-421.7849359672673</c:v>
                </c:pt>
                <c:pt idx="1252">
                  <c:v>-423.31417599380097</c:v>
                </c:pt>
                <c:pt idx="1253">
                  <c:v>-424.84536996004795</c:v>
                </c:pt>
                <c:pt idx="1254">
                  <c:v>-426.37851786600817</c:v>
                </c:pt>
                <c:pt idx="1255">
                  <c:v>-427.91361971168163</c:v>
                </c:pt>
                <c:pt idx="1256">
                  <c:v>-429.45067549706846</c:v>
                </c:pt>
                <c:pt idx="1257">
                  <c:v>-430.98968522216853</c:v>
                </c:pt>
                <c:pt idx="1258">
                  <c:v>-432.53064888698179</c:v>
                </c:pt>
                <c:pt idx="1259">
                  <c:v>-434.07356649150842</c:v>
                </c:pt>
                <c:pt idx="1260">
                  <c:v>-435.61843803574834</c:v>
                </c:pt>
                <c:pt idx="1261">
                  <c:v>-437.16526351970145</c:v>
                </c:pt>
                <c:pt idx="1262">
                  <c:v>-438.71404294336787</c:v>
                </c:pt>
                <c:pt idx="1263">
                  <c:v>-440.26477630674765</c:v>
                </c:pt>
                <c:pt idx="1264">
                  <c:v>-441.81746360984062</c:v>
                </c:pt>
                <c:pt idx="1265">
                  <c:v>-443.37210485264683</c:v>
                </c:pt>
                <c:pt idx="1266">
                  <c:v>-444.92870003516634</c:v>
                </c:pt>
                <c:pt idx="1267">
                  <c:v>-446.48724915739922</c:v>
                </c:pt>
                <c:pt idx="1268">
                  <c:v>-448.04775221934528</c:v>
                </c:pt>
                <c:pt idx="1269">
                  <c:v>-449.61020922100465</c:v>
                </c:pt>
                <c:pt idx="1270">
                  <c:v>-451.17462016237727</c:v>
                </c:pt>
                <c:pt idx="1271">
                  <c:v>-452.74098504346318</c:v>
                </c:pt>
                <c:pt idx="1272">
                  <c:v>-454.3093038642624</c:v>
                </c:pt>
                <c:pt idx="1273">
                  <c:v>-455.87957662477481</c:v>
                </c:pt>
                <c:pt idx="1274">
                  <c:v>-457.45180332500058</c:v>
                </c:pt>
                <c:pt idx="1275">
                  <c:v>-459.02598396493966</c:v>
                </c:pt>
                <c:pt idx="1276">
                  <c:v>-460.60211854459192</c:v>
                </c:pt>
                <c:pt idx="1277">
                  <c:v>-462.18020706395743</c:v>
                </c:pt>
                <c:pt idx="1278">
                  <c:v>-463.76024952303635</c:v>
                </c:pt>
                <c:pt idx="1279">
                  <c:v>-465.34224592182841</c:v>
                </c:pt>
                <c:pt idx="1280">
                  <c:v>-466.92619626033377</c:v>
                </c:pt>
                <c:pt idx="1281">
                  <c:v>-468.51210053855243</c:v>
                </c:pt>
                <c:pt idx="1282">
                  <c:v>-470.09995875648445</c:v>
                </c:pt>
                <c:pt idx="1283">
                  <c:v>-471.68977091412967</c:v>
                </c:pt>
                <c:pt idx="1284">
                  <c:v>-473.28153701148813</c:v>
                </c:pt>
                <c:pt idx="1285">
                  <c:v>-474.87525704855994</c:v>
                </c:pt>
                <c:pt idx="1286">
                  <c:v>-476.47093102534495</c:v>
                </c:pt>
                <c:pt idx="1287">
                  <c:v>-478.06855894184332</c:v>
                </c:pt>
                <c:pt idx="1288">
                  <c:v>-479.66814079805494</c:v>
                </c:pt>
                <c:pt idx="1289">
                  <c:v>-481.26967659397974</c:v>
                </c:pt>
                <c:pt idx="1290">
                  <c:v>-482.8731663296179</c:v>
                </c:pt>
                <c:pt idx="1291">
                  <c:v>-484.47861000496937</c:v>
                </c:pt>
                <c:pt idx="1292">
                  <c:v>-486.08600762003408</c:v>
                </c:pt>
                <c:pt idx="1293">
                  <c:v>-487.69535917481204</c:v>
                </c:pt>
                <c:pt idx="1294">
                  <c:v>-489.30666466930336</c:v>
                </c:pt>
                <c:pt idx="1295">
                  <c:v>-490.91992410350781</c:v>
                </c:pt>
                <c:pt idx="1296">
                  <c:v>-492.53513747742568</c:v>
                </c:pt>
                <c:pt idx="1297">
                  <c:v>-494.15230479105674</c:v>
                </c:pt>
                <c:pt idx="1298">
                  <c:v>-495.7714260444011</c:v>
                </c:pt>
                <c:pt idx="1299">
                  <c:v>-497.39250123745876</c:v>
                </c:pt>
                <c:pt idx="1300">
                  <c:v>-499.01553037022967</c:v>
                </c:pt>
                <c:pt idx="1301">
                  <c:v>-500.64051344271388</c:v>
                </c:pt>
                <c:pt idx="1302">
                  <c:v>-502.26745045491134</c:v>
                </c:pt>
                <c:pt idx="1303">
                  <c:v>-503.8963414068221</c:v>
                </c:pt>
                <c:pt idx="1304">
                  <c:v>-505.52718629844605</c:v>
                </c:pt>
                <c:pt idx="1305">
                  <c:v>-507.15998512978331</c:v>
                </c:pt>
                <c:pt idx="1306">
                  <c:v>-508.79473790083387</c:v>
                </c:pt>
                <c:pt idx="1307">
                  <c:v>-510.43144461159778</c:v>
                </c:pt>
                <c:pt idx="1308">
                  <c:v>-512.07010526207489</c:v>
                </c:pt>
                <c:pt idx="1309">
                  <c:v>-513.71071985226524</c:v>
                </c:pt>
                <c:pt idx="1310">
                  <c:v>-515.35328838216901</c:v>
                </c:pt>
                <c:pt idx="1311">
                  <c:v>-516.99781085178586</c:v>
                </c:pt>
                <c:pt idx="1312">
                  <c:v>-518.64428726111612</c:v>
                </c:pt>
                <c:pt idx="1313">
                  <c:v>-520.29271761015957</c:v>
                </c:pt>
                <c:pt idx="1314">
                  <c:v>-521.94310189891632</c:v>
                </c:pt>
                <c:pt idx="1315">
                  <c:v>-523.59544012738638</c:v>
                </c:pt>
                <c:pt idx="1316">
                  <c:v>-525.24973229556974</c:v>
                </c:pt>
                <c:pt idx="1317">
                  <c:v>-526.90597840346641</c:v>
                </c:pt>
                <c:pt idx="1318">
                  <c:v>-528.56417845107626</c:v>
                </c:pt>
                <c:pt idx="1319">
                  <c:v>-530.22433243839941</c:v>
                </c:pt>
                <c:pt idx="1320">
                  <c:v>-531.88644036543587</c:v>
                </c:pt>
                <c:pt idx="1321">
                  <c:v>-533.55050223218552</c:v>
                </c:pt>
                <c:pt idx="1322">
                  <c:v>-535.21651803864847</c:v>
                </c:pt>
                <c:pt idx="1323">
                  <c:v>-536.88448778482473</c:v>
                </c:pt>
                <c:pt idx="1324">
                  <c:v>-538.55441147071429</c:v>
                </c:pt>
                <c:pt idx="1325">
                  <c:v>-540.22628909631715</c:v>
                </c:pt>
                <c:pt idx="1326">
                  <c:v>-541.9001206616332</c:v>
                </c:pt>
                <c:pt idx="1327">
                  <c:v>-543.57590616666255</c:v>
                </c:pt>
                <c:pt idx="1328">
                  <c:v>-545.2536456114052</c:v>
                </c:pt>
                <c:pt idx="1329">
                  <c:v>-546.93333899586105</c:v>
                </c:pt>
                <c:pt idx="1330">
                  <c:v>-548.61498632003031</c:v>
                </c:pt>
                <c:pt idx="1331">
                  <c:v>-550.29858758391265</c:v>
                </c:pt>
                <c:pt idx="1332">
                  <c:v>-551.98414278750852</c:v>
                </c:pt>
                <c:pt idx="1333">
                  <c:v>-553.67165193081746</c:v>
                </c:pt>
                <c:pt idx="1334">
                  <c:v>-555.36111501383971</c:v>
                </c:pt>
                <c:pt idx="1335">
                  <c:v>-557.05253203657537</c:v>
                </c:pt>
                <c:pt idx="1336">
                  <c:v>-558.74590299902411</c:v>
                </c:pt>
                <c:pt idx="1337">
                  <c:v>-560.44122790118627</c:v>
                </c:pt>
                <c:pt idx="1338">
                  <c:v>-562.13850674306173</c:v>
                </c:pt>
                <c:pt idx="1339">
                  <c:v>-563.83773952465037</c:v>
                </c:pt>
                <c:pt idx="1340">
                  <c:v>-565.53892624595233</c:v>
                </c:pt>
                <c:pt idx="1341">
                  <c:v>-567.24206690696747</c:v>
                </c:pt>
                <c:pt idx="1342">
                  <c:v>-568.94716150769602</c:v>
                </c:pt>
                <c:pt idx="1343">
                  <c:v>-570.65421004813777</c:v>
                </c:pt>
                <c:pt idx="1344">
                  <c:v>-572.36321252829282</c:v>
                </c:pt>
                <c:pt idx="1345">
                  <c:v>-574.07416894816117</c:v>
                </c:pt>
                <c:pt idx="1346">
                  <c:v>-575.78707930774272</c:v>
                </c:pt>
                <c:pt idx="1347">
                  <c:v>-577.50194360703767</c:v>
                </c:pt>
                <c:pt idx="1348">
                  <c:v>-579.21876184604571</c:v>
                </c:pt>
                <c:pt idx="1349">
                  <c:v>-580.93753402476716</c:v>
                </c:pt>
                <c:pt idx="1350">
                  <c:v>-582.65826014320191</c:v>
                </c:pt>
                <c:pt idx="1351">
                  <c:v>-584.38094020134986</c:v>
                </c:pt>
                <c:pt idx="1352">
                  <c:v>-586.10557419921111</c:v>
                </c:pt>
                <c:pt idx="1353">
                  <c:v>-587.83216213678566</c:v>
                </c:pt>
                <c:pt idx="1354">
                  <c:v>-589.56070401407351</c:v>
                </c:pt>
                <c:pt idx="1355">
                  <c:v>-591.29119983107455</c:v>
                </c:pt>
                <c:pt idx="1356">
                  <c:v>-593.0236495877889</c:v>
                </c:pt>
                <c:pt idx="1357">
                  <c:v>-594.75805328421654</c:v>
                </c:pt>
                <c:pt idx="1358">
                  <c:v>-596.4944109203575</c:v>
                </c:pt>
                <c:pt idx="1359">
                  <c:v>-598.23272249621164</c:v>
                </c:pt>
                <c:pt idx="1360">
                  <c:v>-599.97298801177908</c:v>
                </c:pt>
                <c:pt idx="1361">
                  <c:v>-601.71520746705983</c:v>
                </c:pt>
                <c:pt idx="1362">
                  <c:v>-603.45938086205388</c:v>
                </c:pt>
                <c:pt idx="1363">
                  <c:v>-605.20550819676112</c:v>
                </c:pt>
                <c:pt idx="1364">
                  <c:v>-606.95358947118166</c:v>
                </c:pt>
                <c:pt idx="1365">
                  <c:v>-608.7036246853155</c:v>
                </c:pt>
                <c:pt idx="1366">
                  <c:v>-610.45561383916265</c:v>
                </c:pt>
                <c:pt idx="1367">
                  <c:v>-612.20955693272299</c:v>
                </c:pt>
                <c:pt idx="1368">
                  <c:v>-613.96545396599663</c:v>
                </c:pt>
                <c:pt idx="1369">
                  <c:v>-615.72330493898369</c:v>
                </c:pt>
                <c:pt idx="1370">
                  <c:v>-617.48310985168382</c:v>
                </c:pt>
                <c:pt idx="1371">
                  <c:v>-619.24486870409737</c:v>
                </c:pt>
                <c:pt idx="1372">
                  <c:v>-621.00858149622422</c:v>
                </c:pt>
                <c:pt idx="1373">
                  <c:v>-622.77424822806415</c:v>
                </c:pt>
                <c:pt idx="1374">
                  <c:v>-624.5418688996175</c:v>
                </c:pt>
                <c:pt idx="1375">
                  <c:v>-626.31144351088415</c:v>
                </c:pt>
                <c:pt idx="1376">
                  <c:v>-628.08297206186398</c:v>
                </c:pt>
                <c:pt idx="1377">
                  <c:v>-629.85645455255712</c:v>
                </c:pt>
                <c:pt idx="1378">
                  <c:v>-631.63189098296357</c:v>
                </c:pt>
                <c:pt idx="1379">
                  <c:v>-633.40928135308332</c:v>
                </c:pt>
                <c:pt idx="1380">
                  <c:v>-635.18862566291625</c:v>
                </c:pt>
                <c:pt idx="1381">
                  <c:v>-636.96992391246249</c:v>
                </c:pt>
                <c:pt idx="1382">
                  <c:v>-638.75317610172203</c:v>
                </c:pt>
                <c:pt idx="1383">
                  <c:v>-640.53838223069488</c:v>
                </c:pt>
                <c:pt idx="1384">
                  <c:v>-642.32554229938091</c:v>
                </c:pt>
                <c:pt idx="1385">
                  <c:v>-644.11465630778025</c:v>
                </c:pt>
                <c:pt idx="1386">
                  <c:v>-645.90572425589289</c:v>
                </c:pt>
                <c:pt idx="1387">
                  <c:v>-647.69874614371884</c:v>
                </c:pt>
                <c:pt idx="1388">
                  <c:v>-649.49372197125797</c:v>
                </c:pt>
                <c:pt idx="1389">
                  <c:v>-651.29065173851041</c:v>
                </c:pt>
                <c:pt idx="1390">
                  <c:v>-653.08953544547614</c:v>
                </c:pt>
                <c:pt idx="1391">
                  <c:v>-654.89037309215519</c:v>
                </c:pt>
                <c:pt idx="1392">
                  <c:v>-656.69316467854742</c:v>
                </c:pt>
                <c:pt idx="1393">
                  <c:v>-658.49788049506401</c:v>
                </c:pt>
                <c:pt idx="1394">
                  <c:v>-660.30326225433487</c:v>
                </c:pt>
                <c:pt idx="1395">
                  <c:v>-662.10864401360573</c:v>
                </c:pt>
                <c:pt idx="1396">
                  <c:v>-663.91402577287658</c:v>
                </c:pt>
                <c:pt idx="1397">
                  <c:v>-665.71940753214744</c:v>
                </c:pt>
                <c:pt idx="1398">
                  <c:v>-667.5247892914183</c:v>
                </c:pt>
                <c:pt idx="1399">
                  <c:v>-669.33017105068916</c:v>
                </c:pt>
                <c:pt idx="1400">
                  <c:v>-671.13555280996002</c:v>
                </c:pt>
                <c:pt idx="1401">
                  <c:v>-672.94093456923088</c:v>
                </c:pt>
                <c:pt idx="1402">
                  <c:v>-674.74631632850173</c:v>
                </c:pt>
                <c:pt idx="1403">
                  <c:v>-676.55169808777259</c:v>
                </c:pt>
                <c:pt idx="1404">
                  <c:v>-678.35707984704345</c:v>
                </c:pt>
                <c:pt idx="1405">
                  <c:v>-680.16246160631431</c:v>
                </c:pt>
                <c:pt idx="1406">
                  <c:v>-681.96784336558517</c:v>
                </c:pt>
                <c:pt idx="1407">
                  <c:v>-683.77322512485603</c:v>
                </c:pt>
                <c:pt idx="1408">
                  <c:v>-685.57860688412688</c:v>
                </c:pt>
                <c:pt idx="1409">
                  <c:v>-687.38398864339774</c:v>
                </c:pt>
                <c:pt idx="1410">
                  <c:v>-689.1893704026686</c:v>
                </c:pt>
                <c:pt idx="1411">
                  <c:v>-690.99475216193946</c:v>
                </c:pt>
                <c:pt idx="1412">
                  <c:v>-692.80013392121032</c:v>
                </c:pt>
                <c:pt idx="1413">
                  <c:v>-694.60551568048118</c:v>
                </c:pt>
                <c:pt idx="1414">
                  <c:v>-696.41089743975203</c:v>
                </c:pt>
                <c:pt idx="1415">
                  <c:v>-698.21627919902301</c:v>
                </c:pt>
                <c:pt idx="1416">
                  <c:v>-700.02166095829386</c:v>
                </c:pt>
                <c:pt idx="1417">
                  <c:v>-701.82704271756472</c:v>
                </c:pt>
                <c:pt idx="1418">
                  <c:v>-703.63242447683558</c:v>
                </c:pt>
                <c:pt idx="1419">
                  <c:v>-705.43780623610644</c:v>
                </c:pt>
                <c:pt idx="1420">
                  <c:v>-707.2431879953773</c:v>
                </c:pt>
                <c:pt idx="1421">
                  <c:v>-709.04856975464816</c:v>
                </c:pt>
                <c:pt idx="1422">
                  <c:v>-710.85395151391901</c:v>
                </c:pt>
                <c:pt idx="1423">
                  <c:v>-712.65933327318987</c:v>
                </c:pt>
                <c:pt idx="1424">
                  <c:v>-714.46471503246073</c:v>
                </c:pt>
                <c:pt idx="1425">
                  <c:v>-716.27009679173159</c:v>
                </c:pt>
                <c:pt idx="1426">
                  <c:v>-718.07547855100245</c:v>
                </c:pt>
                <c:pt idx="1427">
                  <c:v>-719.88086031027331</c:v>
                </c:pt>
                <c:pt idx="1428">
                  <c:v>-721.68624206954416</c:v>
                </c:pt>
                <c:pt idx="1429">
                  <c:v>-723.49162382881502</c:v>
                </c:pt>
                <c:pt idx="1430">
                  <c:v>-725.29700558808588</c:v>
                </c:pt>
                <c:pt idx="1431">
                  <c:v>-727.10238734735674</c:v>
                </c:pt>
                <c:pt idx="1432">
                  <c:v>-728.9077691066276</c:v>
                </c:pt>
                <c:pt idx="1433">
                  <c:v>-730.71315086589846</c:v>
                </c:pt>
                <c:pt idx="1434">
                  <c:v>-732.51853262516931</c:v>
                </c:pt>
                <c:pt idx="1435">
                  <c:v>-734.32391438444017</c:v>
                </c:pt>
                <c:pt idx="1436">
                  <c:v>-736.12929614371103</c:v>
                </c:pt>
                <c:pt idx="1437">
                  <c:v>-737.934677902982</c:v>
                </c:pt>
                <c:pt idx="1438">
                  <c:v>-739.74005966225286</c:v>
                </c:pt>
                <c:pt idx="1439">
                  <c:v>-741.54544142152372</c:v>
                </c:pt>
                <c:pt idx="1440">
                  <c:v>-743.35082318079458</c:v>
                </c:pt>
                <c:pt idx="1441">
                  <c:v>-745.15620494006544</c:v>
                </c:pt>
                <c:pt idx="1442">
                  <c:v>-746.96158669933629</c:v>
                </c:pt>
                <c:pt idx="1443">
                  <c:v>-748.76696845860715</c:v>
                </c:pt>
                <c:pt idx="1444">
                  <c:v>-750.57235021787801</c:v>
                </c:pt>
                <c:pt idx="1445">
                  <c:v>-752.37773197714887</c:v>
                </c:pt>
                <c:pt idx="1446">
                  <c:v>-754.18311373641973</c:v>
                </c:pt>
                <c:pt idx="1447">
                  <c:v>-755.98849549569059</c:v>
                </c:pt>
                <c:pt idx="1448">
                  <c:v>-757.79387725496144</c:v>
                </c:pt>
                <c:pt idx="1449">
                  <c:v>-759.5992590142323</c:v>
                </c:pt>
                <c:pt idx="1450">
                  <c:v>-761.40464077350316</c:v>
                </c:pt>
                <c:pt idx="1451">
                  <c:v>-763.21002253277402</c:v>
                </c:pt>
                <c:pt idx="1452">
                  <c:v>-765.01540429204488</c:v>
                </c:pt>
                <c:pt idx="1453">
                  <c:v>-766.82078605131574</c:v>
                </c:pt>
                <c:pt idx="1454">
                  <c:v>-768.62616781058659</c:v>
                </c:pt>
                <c:pt idx="1455">
                  <c:v>-770.43154956985745</c:v>
                </c:pt>
                <c:pt idx="1456">
                  <c:v>-772.23693132912831</c:v>
                </c:pt>
                <c:pt idx="1457">
                  <c:v>-774.04231308839917</c:v>
                </c:pt>
                <c:pt idx="1458">
                  <c:v>-775.84769484767003</c:v>
                </c:pt>
                <c:pt idx="1459">
                  <c:v>-777.65307660694089</c:v>
                </c:pt>
                <c:pt idx="1460">
                  <c:v>-779.45845836621174</c:v>
                </c:pt>
                <c:pt idx="1461">
                  <c:v>-781.2638401254826</c:v>
                </c:pt>
                <c:pt idx="1462">
                  <c:v>-783.06922188475346</c:v>
                </c:pt>
                <c:pt idx="1463">
                  <c:v>-784.87460364402432</c:v>
                </c:pt>
                <c:pt idx="1464">
                  <c:v>-786.67998540329518</c:v>
                </c:pt>
                <c:pt idx="1465">
                  <c:v>-788.48536716256604</c:v>
                </c:pt>
                <c:pt idx="1466">
                  <c:v>-790.29074892183701</c:v>
                </c:pt>
                <c:pt idx="1467">
                  <c:v>-792.09613068110787</c:v>
                </c:pt>
                <c:pt idx="1468">
                  <c:v>-793.90151244037872</c:v>
                </c:pt>
                <c:pt idx="1469">
                  <c:v>-795.70689419964958</c:v>
                </c:pt>
                <c:pt idx="1470">
                  <c:v>-797.51227595892044</c:v>
                </c:pt>
                <c:pt idx="1471">
                  <c:v>-799.3176577181913</c:v>
                </c:pt>
                <c:pt idx="1472">
                  <c:v>-801.12303947746216</c:v>
                </c:pt>
                <c:pt idx="1473">
                  <c:v>-802.92842123673302</c:v>
                </c:pt>
                <c:pt idx="1474">
                  <c:v>-804.73380299600387</c:v>
                </c:pt>
                <c:pt idx="1475">
                  <c:v>-806.53918475527473</c:v>
                </c:pt>
                <c:pt idx="1476">
                  <c:v>-808.34456651454559</c:v>
                </c:pt>
                <c:pt idx="1477">
                  <c:v>-810.14994827381645</c:v>
                </c:pt>
                <c:pt idx="1478">
                  <c:v>-811.95533003308731</c:v>
                </c:pt>
                <c:pt idx="1479">
                  <c:v>-813.76071179235817</c:v>
                </c:pt>
                <c:pt idx="1480">
                  <c:v>-815.56609355162902</c:v>
                </c:pt>
                <c:pt idx="1481">
                  <c:v>-817.37147531089988</c:v>
                </c:pt>
                <c:pt idx="1482">
                  <c:v>-819.17685707017074</c:v>
                </c:pt>
                <c:pt idx="1483">
                  <c:v>-820.9822388294416</c:v>
                </c:pt>
                <c:pt idx="1484">
                  <c:v>-822.78762058871257</c:v>
                </c:pt>
                <c:pt idx="1485">
                  <c:v>-824.59300234798343</c:v>
                </c:pt>
                <c:pt idx="1486">
                  <c:v>-826.39838410725429</c:v>
                </c:pt>
                <c:pt idx="1487">
                  <c:v>-828.20376586652515</c:v>
                </c:pt>
                <c:pt idx="1488">
                  <c:v>-830.009147625796</c:v>
                </c:pt>
                <c:pt idx="1489">
                  <c:v>-831.81452938506686</c:v>
                </c:pt>
                <c:pt idx="1490">
                  <c:v>-833.61991114433772</c:v>
                </c:pt>
                <c:pt idx="1491">
                  <c:v>-835.42529290360858</c:v>
                </c:pt>
                <c:pt idx="1492">
                  <c:v>-837.23067466287944</c:v>
                </c:pt>
                <c:pt idx="1493">
                  <c:v>-839.0360564221503</c:v>
                </c:pt>
                <c:pt idx="1494">
                  <c:v>-840.84143818142115</c:v>
                </c:pt>
                <c:pt idx="1495">
                  <c:v>-842.64681994069201</c:v>
                </c:pt>
                <c:pt idx="1496">
                  <c:v>-844.45220169996287</c:v>
                </c:pt>
                <c:pt idx="1497">
                  <c:v>-846.25758345923373</c:v>
                </c:pt>
                <c:pt idx="1498">
                  <c:v>-848.06296521850459</c:v>
                </c:pt>
                <c:pt idx="1499">
                  <c:v>-849.86834697777545</c:v>
                </c:pt>
                <c:pt idx="1500">
                  <c:v>-851.6737287370463</c:v>
                </c:pt>
                <c:pt idx="1501">
                  <c:v>-853.47911049631716</c:v>
                </c:pt>
                <c:pt idx="1502">
                  <c:v>-855.28449225558802</c:v>
                </c:pt>
                <c:pt idx="1503">
                  <c:v>-857.08987401485888</c:v>
                </c:pt>
                <c:pt idx="1504">
                  <c:v>-858.89525577412974</c:v>
                </c:pt>
                <c:pt idx="1505">
                  <c:v>-860.7006375334006</c:v>
                </c:pt>
                <c:pt idx="1506">
                  <c:v>-862.50601929267145</c:v>
                </c:pt>
                <c:pt idx="1507">
                  <c:v>-864.31140105194231</c:v>
                </c:pt>
                <c:pt idx="1508">
                  <c:v>-866.11678281121317</c:v>
                </c:pt>
                <c:pt idx="1509">
                  <c:v>-867.92216457048403</c:v>
                </c:pt>
                <c:pt idx="1510">
                  <c:v>-869.72754632975489</c:v>
                </c:pt>
                <c:pt idx="1511">
                  <c:v>-871.53292808902575</c:v>
                </c:pt>
                <c:pt idx="1512">
                  <c:v>-873.3383098482966</c:v>
                </c:pt>
                <c:pt idx="1513">
                  <c:v>-875.14369160756746</c:v>
                </c:pt>
                <c:pt idx="1514">
                  <c:v>-876.94907336683832</c:v>
                </c:pt>
                <c:pt idx="1515">
                  <c:v>-878.75445512610929</c:v>
                </c:pt>
                <c:pt idx="1516">
                  <c:v>-880.55983688538015</c:v>
                </c:pt>
                <c:pt idx="1517">
                  <c:v>-882.36521864465101</c:v>
                </c:pt>
                <c:pt idx="1518">
                  <c:v>-884.17060040392187</c:v>
                </c:pt>
                <c:pt idx="1519">
                  <c:v>-885.97598216319273</c:v>
                </c:pt>
                <c:pt idx="1520">
                  <c:v>-887.78136392246358</c:v>
                </c:pt>
                <c:pt idx="1521">
                  <c:v>-889.58674568173444</c:v>
                </c:pt>
                <c:pt idx="1522">
                  <c:v>-891.3921274410053</c:v>
                </c:pt>
                <c:pt idx="1523">
                  <c:v>-893.19750920027616</c:v>
                </c:pt>
                <c:pt idx="1524">
                  <c:v>-895.00289095954702</c:v>
                </c:pt>
                <c:pt idx="1525">
                  <c:v>-896.80827271881788</c:v>
                </c:pt>
                <c:pt idx="1526">
                  <c:v>-898.61365447808873</c:v>
                </c:pt>
                <c:pt idx="1527">
                  <c:v>-900.41903623735959</c:v>
                </c:pt>
                <c:pt idx="1528">
                  <c:v>-902.22441799663045</c:v>
                </c:pt>
                <c:pt idx="1529">
                  <c:v>-904.02979975590131</c:v>
                </c:pt>
                <c:pt idx="1530">
                  <c:v>-905.83518151517217</c:v>
                </c:pt>
                <c:pt idx="1531">
                  <c:v>-907.64056327444302</c:v>
                </c:pt>
                <c:pt idx="1532">
                  <c:v>-909.44594503371388</c:v>
                </c:pt>
                <c:pt idx="1533">
                  <c:v>-911.25132679298486</c:v>
                </c:pt>
                <c:pt idx="1534">
                  <c:v>-913.05670855225571</c:v>
                </c:pt>
                <c:pt idx="1535">
                  <c:v>-914.86209031152657</c:v>
                </c:pt>
                <c:pt idx="1536">
                  <c:v>-916.66747207079743</c:v>
                </c:pt>
                <c:pt idx="1537">
                  <c:v>-918.47285383006829</c:v>
                </c:pt>
                <c:pt idx="1538">
                  <c:v>-920.27823558933915</c:v>
                </c:pt>
                <c:pt idx="1539">
                  <c:v>-922.08361734861001</c:v>
                </c:pt>
                <c:pt idx="1540">
                  <c:v>-923.88899910788086</c:v>
                </c:pt>
                <c:pt idx="1541">
                  <c:v>-925.69438086715172</c:v>
                </c:pt>
                <c:pt idx="1542">
                  <c:v>-927.49976262642258</c:v>
                </c:pt>
                <c:pt idx="1543">
                  <c:v>-929.30514438569344</c:v>
                </c:pt>
                <c:pt idx="1544">
                  <c:v>-931.1105261449643</c:v>
                </c:pt>
                <c:pt idx="1545">
                  <c:v>-932.91590790423516</c:v>
                </c:pt>
                <c:pt idx="1546">
                  <c:v>-934.72128966350601</c:v>
                </c:pt>
                <c:pt idx="1547">
                  <c:v>-936.52667142277687</c:v>
                </c:pt>
                <c:pt idx="1548">
                  <c:v>-938.33205318204773</c:v>
                </c:pt>
                <c:pt idx="1549">
                  <c:v>-940.13743494131859</c:v>
                </c:pt>
                <c:pt idx="1550">
                  <c:v>-941.94281670058945</c:v>
                </c:pt>
                <c:pt idx="1551">
                  <c:v>-943.7481984598603</c:v>
                </c:pt>
                <c:pt idx="1552">
                  <c:v>-945.55358021913116</c:v>
                </c:pt>
                <c:pt idx="1553">
                  <c:v>-947.35896197840202</c:v>
                </c:pt>
                <c:pt idx="1554">
                  <c:v>-949.16434373767288</c:v>
                </c:pt>
                <c:pt idx="1555">
                  <c:v>-950.96972549694374</c:v>
                </c:pt>
                <c:pt idx="1556">
                  <c:v>-952.7751072562146</c:v>
                </c:pt>
                <c:pt idx="1557">
                  <c:v>-954.58048901548545</c:v>
                </c:pt>
                <c:pt idx="1558">
                  <c:v>-956.38587077475631</c:v>
                </c:pt>
                <c:pt idx="1559">
                  <c:v>-958.19125253402717</c:v>
                </c:pt>
                <c:pt idx="1560">
                  <c:v>-959.99663429329803</c:v>
                </c:pt>
                <c:pt idx="1561">
                  <c:v>-961.80201605256889</c:v>
                </c:pt>
                <c:pt idx="1562">
                  <c:v>-963.60739781183975</c:v>
                </c:pt>
                <c:pt idx="1563">
                  <c:v>-965.4127795711106</c:v>
                </c:pt>
                <c:pt idx="1564">
                  <c:v>-967.21816133038146</c:v>
                </c:pt>
                <c:pt idx="1565">
                  <c:v>-969.02354308965232</c:v>
                </c:pt>
                <c:pt idx="1566">
                  <c:v>-970.82892484892318</c:v>
                </c:pt>
                <c:pt idx="1567">
                  <c:v>-972.63430660819415</c:v>
                </c:pt>
                <c:pt idx="1568">
                  <c:v>-974.43968836746501</c:v>
                </c:pt>
                <c:pt idx="1569">
                  <c:v>-976.24507012673587</c:v>
                </c:pt>
                <c:pt idx="1570">
                  <c:v>-978.05045188600673</c:v>
                </c:pt>
                <c:pt idx="1571">
                  <c:v>-979.85583364527758</c:v>
                </c:pt>
                <c:pt idx="1572">
                  <c:v>-981.66121540454844</c:v>
                </c:pt>
                <c:pt idx="1573">
                  <c:v>-983.4665971638193</c:v>
                </c:pt>
                <c:pt idx="1574">
                  <c:v>-985.27197892309016</c:v>
                </c:pt>
                <c:pt idx="1575">
                  <c:v>-987.07736068236102</c:v>
                </c:pt>
                <c:pt idx="1576">
                  <c:v>-988.88274244163188</c:v>
                </c:pt>
                <c:pt idx="1577">
                  <c:v>-990.68812420090273</c:v>
                </c:pt>
                <c:pt idx="1578">
                  <c:v>-992.49350596017359</c:v>
                </c:pt>
                <c:pt idx="1579">
                  <c:v>-994.29888771944456</c:v>
                </c:pt>
                <c:pt idx="1580">
                  <c:v>-996.10426947871542</c:v>
                </c:pt>
                <c:pt idx="1581">
                  <c:v>-997.90965123798628</c:v>
                </c:pt>
                <c:pt idx="1582">
                  <c:v>-999.71503299725714</c:v>
                </c:pt>
                <c:pt idx="1583">
                  <c:v>-1001.520414756528</c:v>
                </c:pt>
                <c:pt idx="1584">
                  <c:v>-1003.3257965157989</c:v>
                </c:pt>
                <c:pt idx="1585">
                  <c:v>-1005.1311782750697</c:v>
                </c:pt>
                <c:pt idx="1586">
                  <c:v>-1006.9365600343406</c:v>
                </c:pt>
                <c:pt idx="1587">
                  <c:v>-1008.7419417936114</c:v>
                </c:pt>
                <c:pt idx="1588">
                  <c:v>-1010.5473235528823</c:v>
                </c:pt>
                <c:pt idx="1589">
                  <c:v>-1012.3527053121531</c:v>
                </c:pt>
                <c:pt idx="1590">
                  <c:v>-1014.158087071424</c:v>
                </c:pt>
                <c:pt idx="1591">
                  <c:v>-1015.9634688306949</c:v>
                </c:pt>
                <c:pt idx="1592">
                  <c:v>-1017.7688505899657</c:v>
                </c:pt>
                <c:pt idx="1593">
                  <c:v>-1019.5742323492366</c:v>
                </c:pt>
                <c:pt idx="1594">
                  <c:v>-1021.3796141085074</c:v>
                </c:pt>
                <c:pt idx="1595">
                  <c:v>-1023.1849958677783</c:v>
                </c:pt>
                <c:pt idx="1596">
                  <c:v>-1024.9903776270492</c:v>
                </c:pt>
                <c:pt idx="1597">
                  <c:v>-1026.79575938632</c:v>
                </c:pt>
                <c:pt idx="1598">
                  <c:v>-1028.6011411455909</c:v>
                </c:pt>
                <c:pt idx="1599">
                  <c:v>-1030.4065229048617</c:v>
                </c:pt>
                <c:pt idx="1600">
                  <c:v>-1032.2119046641326</c:v>
                </c:pt>
                <c:pt idx="1601">
                  <c:v>-1034.0172864234034</c:v>
                </c:pt>
                <c:pt idx="1602">
                  <c:v>-1035.8226681826743</c:v>
                </c:pt>
                <c:pt idx="1603">
                  <c:v>-1037.6280499419452</c:v>
                </c:pt>
                <c:pt idx="1604">
                  <c:v>-1039.433431701216</c:v>
                </c:pt>
                <c:pt idx="1605">
                  <c:v>-1041.2388134604869</c:v>
                </c:pt>
                <c:pt idx="1606">
                  <c:v>-1043.0441952197577</c:v>
                </c:pt>
                <c:pt idx="1607">
                  <c:v>-1044.8495769790286</c:v>
                </c:pt>
                <c:pt idx="1608">
                  <c:v>-1046.6549587382995</c:v>
                </c:pt>
                <c:pt idx="1609">
                  <c:v>-1048.4603404975703</c:v>
                </c:pt>
                <c:pt idx="1610">
                  <c:v>-1050.2657222568412</c:v>
                </c:pt>
                <c:pt idx="1611">
                  <c:v>-1052.071104016112</c:v>
                </c:pt>
                <c:pt idx="1612">
                  <c:v>-1053.8764857753829</c:v>
                </c:pt>
                <c:pt idx="1613">
                  <c:v>-1055.6818675346537</c:v>
                </c:pt>
                <c:pt idx="1614">
                  <c:v>-1057.4867394573528</c:v>
                </c:pt>
                <c:pt idx="1615">
                  <c:v>-1059.2897327299056</c:v>
                </c:pt>
                <c:pt idx="1616">
                  <c:v>-1061.0907720627451</c:v>
                </c:pt>
                <c:pt idx="1617">
                  <c:v>-1062.8898574558716</c:v>
                </c:pt>
                <c:pt idx="1618">
                  <c:v>-1064.6869889092845</c:v>
                </c:pt>
                <c:pt idx="1619">
                  <c:v>-1066.4821664229842</c:v>
                </c:pt>
                <c:pt idx="1620">
                  <c:v>-1068.2753899969707</c:v>
                </c:pt>
                <c:pt idx="1621">
                  <c:v>-1070.066659631244</c:v>
                </c:pt>
                <c:pt idx="1622">
                  <c:v>-1071.8559753258039</c:v>
                </c:pt>
                <c:pt idx="1623">
                  <c:v>-1073.6433370806506</c:v>
                </c:pt>
                <c:pt idx="1624">
                  <c:v>-1075.4287448957839</c:v>
                </c:pt>
                <c:pt idx="1625">
                  <c:v>-1077.2121987712042</c:v>
                </c:pt>
                <c:pt idx="1626">
                  <c:v>-1078.9936987069109</c:v>
                </c:pt>
                <c:pt idx="1627">
                  <c:v>-1080.7732447029045</c:v>
                </c:pt>
                <c:pt idx="1628">
                  <c:v>-1082.5508367591847</c:v>
                </c:pt>
                <c:pt idx="1629">
                  <c:v>-1084.3264748757517</c:v>
                </c:pt>
                <c:pt idx="1630">
                  <c:v>-1086.1001590526055</c:v>
                </c:pt>
                <c:pt idx="1631">
                  <c:v>-1087.8718892897459</c:v>
                </c:pt>
                <c:pt idx="1632">
                  <c:v>-1089.6416655871731</c:v>
                </c:pt>
                <c:pt idx="1633">
                  <c:v>-1091.4094879448869</c:v>
                </c:pt>
                <c:pt idx="1634">
                  <c:v>-1093.1753563628877</c:v>
                </c:pt>
                <c:pt idx="1635">
                  <c:v>-1094.9392708411749</c:v>
                </c:pt>
                <c:pt idx="1636">
                  <c:v>-1096.7012313797488</c:v>
                </c:pt>
                <c:pt idx="1637">
                  <c:v>-1098.4612379786097</c:v>
                </c:pt>
                <c:pt idx="1638">
                  <c:v>-1100.2192906377572</c:v>
                </c:pt>
                <c:pt idx="1639">
                  <c:v>-1101.9753893571915</c:v>
                </c:pt>
                <c:pt idx="1640">
                  <c:v>-1103.7295341369124</c:v>
                </c:pt>
                <c:pt idx="1641">
                  <c:v>-1105.4817249769201</c:v>
                </c:pt>
                <c:pt idx="1642">
                  <c:v>-1107.2319618772144</c:v>
                </c:pt>
                <c:pt idx="1643">
                  <c:v>-1108.9802448377957</c:v>
                </c:pt>
                <c:pt idx="1644">
                  <c:v>-1110.7265738586634</c:v>
                </c:pt>
                <c:pt idx="1645">
                  <c:v>-1112.4709489398181</c:v>
                </c:pt>
                <c:pt idx="1646">
                  <c:v>-1114.2133700812594</c:v>
                </c:pt>
                <c:pt idx="1647">
                  <c:v>-1115.9538372829873</c:v>
                </c:pt>
                <c:pt idx="1648">
                  <c:v>-1117.692350545002</c:v>
                </c:pt>
                <c:pt idx="1649">
                  <c:v>-1119.4289098673037</c:v>
                </c:pt>
                <c:pt idx="1650">
                  <c:v>-1121.1635152498918</c:v>
                </c:pt>
                <c:pt idx="1651">
                  <c:v>-1122.8961666927667</c:v>
                </c:pt>
                <c:pt idx="1652">
                  <c:v>-1124.6268641959284</c:v>
                </c:pt>
                <c:pt idx="1653">
                  <c:v>-1126.3556077593767</c:v>
                </c:pt>
                <c:pt idx="1654">
                  <c:v>-1128.0823973831118</c:v>
                </c:pt>
                <c:pt idx="1655">
                  <c:v>-1129.8072330671337</c:v>
                </c:pt>
                <c:pt idx="1656">
                  <c:v>-1131.5301148114422</c:v>
                </c:pt>
                <c:pt idx="1657">
                  <c:v>-1133.2510426160375</c:v>
                </c:pt>
                <c:pt idx="1658">
                  <c:v>-1134.9700164809194</c:v>
                </c:pt>
                <c:pt idx="1659">
                  <c:v>-1136.6870364060881</c:v>
                </c:pt>
                <c:pt idx="1660">
                  <c:v>-1138.4021023915436</c:v>
                </c:pt>
                <c:pt idx="1661">
                  <c:v>-1140.1152144372857</c:v>
                </c:pt>
                <c:pt idx="1662">
                  <c:v>-1141.8263725433146</c:v>
                </c:pt>
                <c:pt idx="1663">
                  <c:v>-1143.5355767096303</c:v>
                </c:pt>
                <c:pt idx="1664">
                  <c:v>-1145.2428269362326</c:v>
                </c:pt>
                <c:pt idx="1665">
                  <c:v>-1146.9481232231217</c:v>
                </c:pt>
                <c:pt idx="1666">
                  <c:v>-1148.6514655702974</c:v>
                </c:pt>
                <c:pt idx="1667">
                  <c:v>-1150.3528539777599</c:v>
                </c:pt>
                <c:pt idx="1668">
                  <c:v>-1152.052288445509</c:v>
                </c:pt>
                <c:pt idx="1669">
                  <c:v>-1153.7497689735451</c:v>
                </c:pt>
                <c:pt idx="1670">
                  <c:v>-1155.4452955618676</c:v>
                </c:pt>
                <c:pt idx="1671">
                  <c:v>-1157.1388682104771</c:v>
                </c:pt>
                <c:pt idx="1672">
                  <c:v>-1158.8304869193732</c:v>
                </c:pt>
                <c:pt idx="1673">
                  <c:v>-1160.5201516885561</c:v>
                </c:pt>
                <c:pt idx="1674">
                  <c:v>-1162.2078625180256</c:v>
                </c:pt>
                <c:pt idx="1675">
                  <c:v>-1163.8936194077819</c:v>
                </c:pt>
                <c:pt idx="1676">
                  <c:v>-1165.5774223578253</c:v>
                </c:pt>
                <c:pt idx="1677">
                  <c:v>-1167.2592713681549</c:v>
                </c:pt>
                <c:pt idx="1678">
                  <c:v>-1168.9391664387715</c:v>
                </c:pt>
                <c:pt idx="1679">
                  <c:v>-1170.6171075696745</c:v>
                </c:pt>
                <c:pt idx="1680">
                  <c:v>-1172.2930947608645</c:v>
                </c:pt>
                <c:pt idx="1681">
                  <c:v>-1173.9671280123412</c:v>
                </c:pt>
                <c:pt idx="1682">
                  <c:v>-1175.6392073241045</c:v>
                </c:pt>
                <c:pt idx="1683">
                  <c:v>-1177.3093326961546</c:v>
                </c:pt>
                <c:pt idx="1684">
                  <c:v>-1178.9775041284915</c:v>
                </c:pt>
                <c:pt idx="1685">
                  <c:v>-1180.643721621115</c:v>
                </c:pt>
                <c:pt idx="1686">
                  <c:v>-1182.3079851740254</c:v>
                </c:pt>
                <c:pt idx="1687">
                  <c:v>-1183.9702947872222</c:v>
                </c:pt>
                <c:pt idx="1688">
                  <c:v>-1185.630650460706</c:v>
                </c:pt>
                <c:pt idx="1689">
                  <c:v>-1187.2890521944764</c:v>
                </c:pt>
                <c:pt idx="1690">
                  <c:v>-1188.9454999885336</c:v>
                </c:pt>
                <c:pt idx="1691">
                  <c:v>-1190.5999938428774</c:v>
                </c:pt>
                <c:pt idx="1692">
                  <c:v>-1192.252533757508</c:v>
                </c:pt>
                <c:pt idx="1693">
                  <c:v>-1193.9031197324255</c:v>
                </c:pt>
                <c:pt idx="1694">
                  <c:v>-1195.5517517676294</c:v>
                </c:pt>
                <c:pt idx="1695">
                  <c:v>-1197.1984298631203</c:v>
                </c:pt>
                <c:pt idx="1696">
                  <c:v>-1198.8431540188978</c:v>
                </c:pt>
                <c:pt idx="1697">
                  <c:v>-1200.4859242349621</c:v>
                </c:pt>
                <c:pt idx="1698">
                  <c:v>-1202.1267405113131</c:v>
                </c:pt>
                <c:pt idx="1699">
                  <c:v>-1203.7656028479507</c:v>
                </c:pt>
                <c:pt idx="1700">
                  <c:v>-1205.4025112448751</c:v>
                </c:pt>
                <c:pt idx="1701">
                  <c:v>-1207.0374657020861</c:v>
                </c:pt>
                <c:pt idx="1702">
                  <c:v>-1208.6704662195841</c:v>
                </c:pt>
                <c:pt idx="1703">
                  <c:v>-1210.3015127973686</c:v>
                </c:pt>
                <c:pt idx="1704">
                  <c:v>-1211.9306054354399</c:v>
                </c:pt>
                <c:pt idx="1705">
                  <c:v>-1213.557744133798</c:v>
                </c:pt>
                <c:pt idx="1706">
                  <c:v>-1215.1829288924428</c:v>
                </c:pt>
                <c:pt idx="1707">
                  <c:v>-1216.8061597113742</c:v>
                </c:pt>
                <c:pt idx="1708">
                  <c:v>-1218.4274365905924</c:v>
                </c:pt>
                <c:pt idx="1709">
                  <c:v>-1220.0467595300972</c:v>
                </c:pt>
                <c:pt idx="1710">
                  <c:v>-1221.664128529889</c:v>
                </c:pt>
                <c:pt idx="1711">
                  <c:v>-1223.2795435899673</c:v>
                </c:pt>
                <c:pt idx="1712">
                  <c:v>-1224.8930047103324</c:v>
                </c:pt>
                <c:pt idx="1713">
                  <c:v>-1226.5045118909843</c:v>
                </c:pt>
                <c:pt idx="1714">
                  <c:v>-1228.1140651319226</c:v>
                </c:pt>
                <c:pt idx="1715">
                  <c:v>-1229.7216644331479</c:v>
                </c:pt>
                <c:pt idx="1716">
                  <c:v>-1231.3273097946601</c:v>
                </c:pt>
                <c:pt idx="1717">
                  <c:v>-1232.9310012164588</c:v>
                </c:pt>
                <c:pt idx="1718">
                  <c:v>-1234.5327386985441</c:v>
                </c:pt>
                <c:pt idx="1719">
                  <c:v>-1236.1325222409164</c:v>
                </c:pt>
                <c:pt idx="1720">
                  <c:v>-1237.7303518435754</c:v>
                </c:pt>
                <c:pt idx="1721">
                  <c:v>-1239.326227506521</c:v>
                </c:pt>
                <c:pt idx="1722">
                  <c:v>-1240.9201492297534</c:v>
                </c:pt>
                <c:pt idx="1723">
                  <c:v>-1242.5121170132725</c:v>
                </c:pt>
                <c:pt idx="1724">
                  <c:v>-1244.1021308570782</c:v>
                </c:pt>
                <c:pt idx="1725">
                  <c:v>-1245.6901907611707</c:v>
                </c:pt>
                <c:pt idx="1726">
                  <c:v>-1247.2762967255499</c:v>
                </c:pt>
                <c:pt idx="1727">
                  <c:v>-1248.8604487502159</c:v>
                </c:pt>
                <c:pt idx="1728">
                  <c:v>-1250.4426468351685</c:v>
                </c:pt>
                <c:pt idx="1729">
                  <c:v>-1252.022890980408</c:v>
                </c:pt>
                <c:pt idx="1730">
                  <c:v>-1253.6011811859341</c:v>
                </c:pt>
                <c:pt idx="1731">
                  <c:v>-1255.177517451747</c:v>
                </c:pt>
                <c:pt idx="1732">
                  <c:v>-1256.7518997778466</c:v>
                </c:pt>
                <c:pt idx="1733">
                  <c:v>-1258.3243281642328</c:v>
                </c:pt>
                <c:pt idx="1734">
                  <c:v>-1259.8948026109058</c:v>
                </c:pt>
                <c:pt idx="1735">
                  <c:v>-1261.4633231178657</c:v>
                </c:pt>
                <c:pt idx="1736">
                  <c:v>-1263.029889685112</c:v>
                </c:pt>
                <c:pt idx="1737">
                  <c:v>-1264.5945023126453</c:v>
                </c:pt>
                <c:pt idx="1738">
                  <c:v>-1266.1571610004653</c:v>
                </c:pt>
                <c:pt idx="1739">
                  <c:v>-1267.717865748572</c:v>
                </c:pt>
                <c:pt idx="1740">
                  <c:v>-1269.2766165569653</c:v>
                </c:pt>
                <c:pt idx="1741">
                  <c:v>-1270.8334134256454</c:v>
                </c:pt>
                <c:pt idx="1742">
                  <c:v>-1272.3882563546122</c:v>
                </c:pt>
                <c:pt idx="1743">
                  <c:v>-1273.9411453438656</c:v>
                </c:pt>
                <c:pt idx="1744">
                  <c:v>-1275.492080393406</c:v>
                </c:pt>
                <c:pt idx="1745">
                  <c:v>-1277.0410615032329</c:v>
                </c:pt>
                <c:pt idx="1746">
                  <c:v>-1278.5880886733466</c:v>
                </c:pt>
                <c:pt idx="1747">
                  <c:v>-1280.1331619037471</c:v>
                </c:pt>
                <c:pt idx="1748">
                  <c:v>-1281.6762811944343</c:v>
                </c:pt>
                <c:pt idx="1749">
                  <c:v>-1283.2174465454082</c:v>
                </c:pt>
                <c:pt idx="1750">
                  <c:v>-1284.7566579566687</c:v>
                </c:pt>
                <c:pt idx="1751">
                  <c:v>-1286.2939154282162</c:v>
                </c:pt>
                <c:pt idx="1752">
                  <c:v>-1287.8292189600502</c:v>
                </c:pt>
                <c:pt idx="1753">
                  <c:v>-1289.3625685521711</c:v>
                </c:pt>
                <c:pt idx="1754">
                  <c:v>-1290.8939642045784</c:v>
                </c:pt>
                <c:pt idx="1755">
                  <c:v>-1292.4234059172727</c:v>
                </c:pt>
                <c:pt idx="1756">
                  <c:v>-1293.9508936902537</c:v>
                </c:pt>
                <c:pt idx="1757">
                  <c:v>-1295.4764275235214</c:v>
                </c:pt>
                <c:pt idx="1758">
                  <c:v>-1297.0000074170757</c:v>
                </c:pt>
                <c:pt idx="1759">
                  <c:v>-1298.5216333709168</c:v>
                </c:pt>
                <c:pt idx="1760">
                  <c:v>-1300.0413053850448</c:v>
                </c:pt>
                <c:pt idx="1761">
                  <c:v>-1301.5590234594592</c:v>
                </c:pt>
                <c:pt idx="1762">
                  <c:v>-1303.0747875941606</c:v>
                </c:pt>
                <c:pt idx="1763">
                  <c:v>-1304.5885977891487</c:v>
                </c:pt>
                <c:pt idx="1764">
                  <c:v>-1306.1004540444235</c:v>
                </c:pt>
                <c:pt idx="1765">
                  <c:v>-1307.610356359985</c:v>
                </c:pt>
                <c:pt idx="1766">
                  <c:v>-1309.1183047358331</c:v>
                </c:pt>
                <c:pt idx="1767">
                  <c:v>-1310.624299171968</c:v>
                </c:pt>
                <c:pt idx="1768">
                  <c:v>-1312.1283396683896</c:v>
                </c:pt>
                <c:pt idx="1769">
                  <c:v>-1313.6304262250981</c:v>
                </c:pt>
                <c:pt idx="1770">
                  <c:v>-1315.130558842093</c:v>
                </c:pt>
                <c:pt idx="1771">
                  <c:v>-1316.6287375193749</c:v>
                </c:pt>
                <c:pt idx="1772">
                  <c:v>-1318.1249622569435</c:v>
                </c:pt>
                <c:pt idx="1773">
                  <c:v>-1319.6192330547988</c:v>
                </c:pt>
                <c:pt idx="1774">
                  <c:v>-1321.1115499129407</c:v>
                </c:pt>
                <c:pt idx="1775">
                  <c:v>-1322.6019128313694</c:v>
                </c:pt>
                <c:pt idx="1776">
                  <c:v>-1324.090321810085</c:v>
                </c:pt>
                <c:pt idx="1777">
                  <c:v>-1325.5767768490871</c:v>
                </c:pt>
                <c:pt idx="1778">
                  <c:v>-1327.0612779483763</c:v>
                </c:pt>
                <c:pt idx="1779">
                  <c:v>-1328.5438251079518</c:v>
                </c:pt>
                <c:pt idx="1780">
                  <c:v>-1330.0244183278141</c:v>
                </c:pt>
                <c:pt idx="1781">
                  <c:v>-1331.5030576079632</c:v>
                </c:pt>
                <c:pt idx="1782">
                  <c:v>-1332.979742948399</c:v>
                </c:pt>
                <c:pt idx="1783">
                  <c:v>-1334.4544743491215</c:v>
                </c:pt>
                <c:pt idx="1784">
                  <c:v>-1335.9272518101307</c:v>
                </c:pt>
                <c:pt idx="1785">
                  <c:v>-1337.3980753314268</c:v>
                </c:pt>
                <c:pt idx="1786">
                  <c:v>-1338.8669449130093</c:v>
                </c:pt>
                <c:pt idx="1787">
                  <c:v>-1340.3338605548788</c:v>
                </c:pt>
                <c:pt idx="1788">
                  <c:v>-1341.798822257035</c:v>
                </c:pt>
                <c:pt idx="1789">
                  <c:v>-1343.2618300194779</c:v>
                </c:pt>
                <c:pt idx="1790">
                  <c:v>-1344.7228838422075</c:v>
                </c:pt>
                <c:pt idx="1791">
                  <c:v>-1346.1819837252237</c:v>
                </c:pt>
                <c:pt idx="1792">
                  <c:v>-1347.6391296685267</c:v>
                </c:pt>
                <c:pt idx="1793">
                  <c:v>-1349.0943216721164</c:v>
                </c:pt>
                <c:pt idx="1794">
                  <c:v>-1350.547559735993</c:v>
                </c:pt>
                <c:pt idx="1795">
                  <c:v>-1351.9988438601561</c:v>
                </c:pt>
                <c:pt idx="1796">
                  <c:v>-1353.448174044606</c:v>
                </c:pt>
                <c:pt idx="1797">
                  <c:v>-1354.8955502893427</c:v>
                </c:pt>
                <c:pt idx="1798">
                  <c:v>-1356.3409725943661</c:v>
                </c:pt>
                <c:pt idx="1799">
                  <c:v>-1357.7844409596762</c:v>
                </c:pt>
                <c:pt idx="1800">
                  <c:v>-1359.225955385273</c:v>
                </c:pt>
                <c:pt idx="1801">
                  <c:v>-1360.6655158711565</c:v>
                </c:pt>
                <c:pt idx="1802">
                  <c:v>-1362.1031224173269</c:v>
                </c:pt>
                <c:pt idx="1803">
                  <c:v>-1363.5387750237837</c:v>
                </c:pt>
                <c:pt idx="1804">
                  <c:v>-1364.9724736905275</c:v>
                </c:pt>
                <c:pt idx="1805">
                  <c:v>-1366.404218417558</c:v>
                </c:pt>
                <c:pt idx="1806">
                  <c:v>-1367.8340092048752</c:v>
                </c:pt>
                <c:pt idx="1807">
                  <c:v>-1369.2618460524791</c:v>
                </c:pt>
                <c:pt idx="1808">
                  <c:v>-1370.6877289603697</c:v>
                </c:pt>
                <c:pt idx="1809">
                  <c:v>-1372.1116579285469</c:v>
                </c:pt>
                <c:pt idx="1810">
                  <c:v>-1373.5336329570112</c:v>
                </c:pt>
                <c:pt idx="1811">
                  <c:v>-1374.9536540457618</c:v>
                </c:pt>
                <c:pt idx="1812">
                  <c:v>-1376.3717211947994</c:v>
                </c:pt>
                <c:pt idx="1813">
                  <c:v>-1377.7878344041237</c:v>
                </c:pt>
                <c:pt idx="1814">
                  <c:v>-1379.2019936737347</c:v>
                </c:pt>
                <c:pt idx="1815">
                  <c:v>-1380.6141990036324</c:v>
                </c:pt>
                <c:pt idx="1816">
                  <c:v>-1382.0244503938168</c:v>
                </c:pt>
                <c:pt idx="1817">
                  <c:v>-1383.4327478442881</c:v>
                </c:pt>
                <c:pt idx="1818">
                  <c:v>-1384.8390913550459</c:v>
                </c:pt>
                <c:pt idx="1819">
                  <c:v>-1386.2434809260906</c:v>
                </c:pt>
                <c:pt idx="1820">
                  <c:v>-1387.6459165574217</c:v>
                </c:pt>
                <c:pt idx="1821">
                  <c:v>-1389.0463982490398</c:v>
                </c:pt>
                <c:pt idx="1822">
                  <c:v>-1390.4449260009446</c:v>
                </c:pt>
                <c:pt idx="1823">
                  <c:v>-1391.8414998131361</c:v>
                </c:pt>
                <c:pt idx="1824">
                  <c:v>-1393.2361196856143</c:v>
                </c:pt>
                <c:pt idx="1825">
                  <c:v>-1394.6287856183792</c:v>
                </c:pt>
                <c:pt idx="1826">
                  <c:v>-1396.0194976114308</c:v>
                </c:pt>
                <c:pt idx="1827">
                  <c:v>-1397.4082556647693</c:v>
                </c:pt>
                <c:pt idx="1828">
                  <c:v>-1398.7950597783943</c:v>
                </c:pt>
                <c:pt idx="1829">
                  <c:v>-1400.1799099523062</c:v>
                </c:pt>
                <c:pt idx="1830">
                  <c:v>-1401.5628061865048</c:v>
                </c:pt>
                <c:pt idx="1831">
                  <c:v>-1402.9437484809898</c:v>
                </c:pt>
                <c:pt idx="1832">
                  <c:v>-1404.3227368357618</c:v>
                </c:pt>
                <c:pt idx="1833">
                  <c:v>-1405.6997712508207</c:v>
                </c:pt>
                <c:pt idx="1834">
                  <c:v>-1407.0748517261661</c:v>
                </c:pt>
                <c:pt idx="1835">
                  <c:v>-1408.4479782617982</c:v>
                </c:pt>
                <c:pt idx="1836">
                  <c:v>-1409.8191508577172</c:v>
                </c:pt>
                <c:pt idx="1837">
                  <c:v>-1411.1883695139227</c:v>
                </c:pt>
                <c:pt idx="1838">
                  <c:v>-1412.5556342304151</c:v>
                </c:pt>
                <c:pt idx="1839">
                  <c:v>-1413.9209450071942</c:v>
                </c:pt>
                <c:pt idx="1840">
                  <c:v>-1415.28430184426</c:v>
                </c:pt>
                <c:pt idx="1841">
                  <c:v>-1416.6457047416125</c:v>
                </c:pt>
                <c:pt idx="1842">
                  <c:v>-1418.0051536992517</c:v>
                </c:pt>
                <c:pt idx="1843">
                  <c:v>-1419.3626487171778</c:v>
                </c:pt>
                <c:pt idx="1844">
                  <c:v>-1420.7181897953903</c:v>
                </c:pt>
                <c:pt idx="1845">
                  <c:v>-1422.0717769338899</c:v>
                </c:pt>
                <c:pt idx="1846">
                  <c:v>-1423.4234101326758</c:v>
                </c:pt>
                <c:pt idx="1847">
                  <c:v>-1424.7730893917487</c:v>
                </c:pt>
                <c:pt idx="1848">
                  <c:v>-1426.1208147111083</c:v>
                </c:pt>
                <c:pt idx="1849">
                  <c:v>-1427.4665860907546</c:v>
                </c:pt>
                <c:pt idx="1850">
                  <c:v>-1428.8104035306876</c:v>
                </c:pt>
                <c:pt idx="1851">
                  <c:v>-1430.1522670309075</c:v>
                </c:pt>
                <c:pt idx="1852">
                  <c:v>-1431.4921765914139</c:v>
                </c:pt>
                <c:pt idx="1853">
                  <c:v>-1432.8301322122072</c:v>
                </c:pt>
                <c:pt idx="1854">
                  <c:v>-1434.166133893287</c:v>
                </c:pt>
                <c:pt idx="1855">
                  <c:v>-1435.5001816346537</c:v>
                </c:pt>
                <c:pt idx="1856">
                  <c:v>-1436.8322754363071</c:v>
                </c:pt>
                <c:pt idx="1857">
                  <c:v>-1438.1624152982472</c:v>
                </c:pt>
                <c:pt idx="1858">
                  <c:v>-1439.490601220474</c:v>
                </c:pt>
                <c:pt idx="1859">
                  <c:v>-1440.8168332029875</c:v>
                </c:pt>
                <c:pt idx="1860">
                  <c:v>-1442.1411112457879</c:v>
                </c:pt>
                <c:pt idx="1861">
                  <c:v>-1443.4634353488748</c:v>
                </c:pt>
                <c:pt idx="1862">
                  <c:v>-1444.7838055122486</c:v>
                </c:pt>
                <c:pt idx="1863">
                  <c:v>-1446.1022217359091</c:v>
                </c:pt>
                <c:pt idx="1864">
                  <c:v>-1447.4186840198561</c:v>
                </c:pt>
                <c:pt idx="1865">
                  <c:v>-1448.73319236409</c:v>
                </c:pt>
                <c:pt idx="1866">
                  <c:v>-1450.0457467686108</c:v>
                </c:pt>
                <c:pt idx="1867">
                  <c:v>-1451.3563472334181</c:v>
                </c:pt>
                <c:pt idx="1868">
                  <c:v>-1452.6649937585121</c:v>
                </c:pt>
                <c:pt idx="1869">
                  <c:v>-1453.971686343893</c:v>
                </c:pt>
                <c:pt idx="1870">
                  <c:v>-1455.2764249895604</c:v>
                </c:pt>
                <c:pt idx="1871">
                  <c:v>-1456.5792096955147</c:v>
                </c:pt>
                <c:pt idx="1872">
                  <c:v>-1457.8800404617557</c:v>
                </c:pt>
                <c:pt idx="1873">
                  <c:v>-1459.1789172882834</c:v>
                </c:pt>
                <c:pt idx="1874">
                  <c:v>-1460.4758401750978</c:v>
                </c:pt>
                <c:pt idx="1875">
                  <c:v>-1461.7708091221991</c:v>
                </c:pt>
                <c:pt idx="1876">
                  <c:v>-1463.0638241295869</c:v>
                </c:pt>
                <c:pt idx="1877">
                  <c:v>-1464.3548851972614</c:v>
                </c:pt>
                <c:pt idx="1878">
                  <c:v>-1465.6439923252228</c:v>
                </c:pt>
                <c:pt idx="1879">
                  <c:v>-1466.9311455134709</c:v>
                </c:pt>
                <c:pt idx="1880">
                  <c:v>-1468.2163447620055</c:v>
                </c:pt>
                <c:pt idx="1881">
                  <c:v>-1469.499590070827</c:v>
                </c:pt>
                <c:pt idx="1882">
                  <c:v>-1470.7808814399352</c:v>
                </c:pt>
                <c:pt idx="1883">
                  <c:v>-1472.0602188693301</c:v>
                </c:pt>
                <c:pt idx="1884">
                  <c:v>-1473.337602359012</c:v>
                </c:pt>
                <c:pt idx="1885">
                  <c:v>-1474.6130319089802</c:v>
                </c:pt>
                <c:pt idx="1886">
                  <c:v>-1475.8865075192355</c:v>
                </c:pt>
                <c:pt idx="1887">
                  <c:v>-1477.1580291897772</c:v>
                </c:pt>
                <c:pt idx="1888">
                  <c:v>-1478.4275969206058</c:v>
                </c:pt>
                <c:pt idx="1889">
                  <c:v>-1479.6952107117211</c:v>
                </c:pt>
                <c:pt idx="1890">
                  <c:v>-1480.9608705631231</c:v>
                </c:pt>
                <c:pt idx="1891">
                  <c:v>-1482.2245764748118</c:v>
                </c:pt>
                <c:pt idx="1892">
                  <c:v>-1483.4863284467872</c:v>
                </c:pt>
                <c:pt idx="1893">
                  <c:v>-1484.7461264790493</c:v>
                </c:pt>
                <c:pt idx="1894">
                  <c:v>-1486.0039705715983</c:v>
                </c:pt>
                <c:pt idx="1895">
                  <c:v>-1487.2598607244338</c:v>
                </c:pt>
                <c:pt idx="1896">
                  <c:v>-1488.5137969375562</c:v>
                </c:pt>
                <c:pt idx="1897">
                  <c:v>-1489.7657792109653</c:v>
                </c:pt>
                <c:pt idx="1898">
                  <c:v>-1491.0158075446611</c:v>
                </c:pt>
                <c:pt idx="1899">
                  <c:v>-1492.2638819386436</c:v>
                </c:pt>
                <c:pt idx="1900">
                  <c:v>-1493.5100023929128</c:v>
                </c:pt>
                <c:pt idx="1901">
                  <c:v>-1494.7541689074687</c:v>
                </c:pt>
                <c:pt idx="1902">
                  <c:v>-1495.9963814823116</c:v>
                </c:pt>
                <c:pt idx="1903">
                  <c:v>-1497.2366401174409</c:v>
                </c:pt>
                <c:pt idx="1904">
                  <c:v>-1498.4749448128571</c:v>
                </c:pt>
                <c:pt idx="1905">
                  <c:v>-1499.71129556856</c:v>
                </c:pt>
                <c:pt idx="1906">
                  <c:v>-1500.9456923845498</c:v>
                </c:pt>
                <c:pt idx="1907">
                  <c:v>-1502.1781352608261</c:v>
                </c:pt>
                <c:pt idx="1908">
                  <c:v>-1503.4086241973891</c:v>
                </c:pt>
                <c:pt idx="1909">
                  <c:v>-1504.6371591942388</c:v>
                </c:pt>
                <c:pt idx="1910">
                  <c:v>-1505.8637402513752</c:v>
                </c:pt>
                <c:pt idx="1911">
                  <c:v>-1507.0883673687986</c:v>
                </c:pt>
                <c:pt idx="1912">
                  <c:v>-1508.3110405465084</c:v>
                </c:pt>
                <c:pt idx="1913">
                  <c:v>-1509.5317597845051</c:v>
                </c:pt>
                <c:pt idx="1914">
                  <c:v>-1510.7505250827885</c:v>
                </c:pt>
                <c:pt idx="1915">
                  <c:v>-1511.9673364413586</c:v>
                </c:pt>
                <c:pt idx="1916">
                  <c:v>-1513.1821938602154</c:v>
                </c:pt>
                <c:pt idx="1917">
                  <c:v>-1514.3950973393589</c:v>
                </c:pt>
                <c:pt idx="1918">
                  <c:v>-1515.6060468787894</c:v>
                </c:pt>
                <c:pt idx="1919">
                  <c:v>-1516.8150424785063</c:v>
                </c:pt>
                <c:pt idx="1920">
                  <c:v>-1518.0220841385101</c:v>
                </c:pt>
                <c:pt idx="1921">
                  <c:v>-1519.2271718588004</c:v>
                </c:pt>
                <c:pt idx="1922">
                  <c:v>-1520.4303056393776</c:v>
                </c:pt>
                <c:pt idx="1923">
                  <c:v>-1521.6314854802415</c:v>
                </c:pt>
                <c:pt idx="1924">
                  <c:v>-1522.8307113813921</c:v>
                </c:pt>
                <c:pt idx="1925">
                  <c:v>-1524.0279833428294</c:v>
                </c:pt>
                <c:pt idx="1926">
                  <c:v>-1525.2233013645534</c:v>
                </c:pt>
                <c:pt idx="1927">
                  <c:v>-1526.4166654465644</c:v>
                </c:pt>
                <c:pt idx="1928">
                  <c:v>-1527.6080755888618</c:v>
                </c:pt>
                <c:pt idx="1929">
                  <c:v>-1528.7975317914461</c:v>
                </c:pt>
                <c:pt idx="1930">
                  <c:v>-1529.9850340543171</c:v>
                </c:pt>
                <c:pt idx="1931">
                  <c:v>-1531.1705823774748</c:v>
                </c:pt>
                <c:pt idx="1932">
                  <c:v>-1532.3541767609192</c:v>
                </c:pt>
                <c:pt idx="1933">
                  <c:v>-1533.5358172046504</c:v>
                </c:pt>
                <c:pt idx="1934">
                  <c:v>-1534.7155037086682</c:v>
                </c:pt>
                <c:pt idx="1935">
                  <c:v>-1535.8932362729727</c:v>
                </c:pt>
                <c:pt idx="1936">
                  <c:v>-1537.0690148975641</c:v>
                </c:pt>
                <c:pt idx="1937">
                  <c:v>-1538.2428395824422</c:v>
                </c:pt>
                <c:pt idx="1938">
                  <c:v>-1539.4147103276068</c:v>
                </c:pt>
                <c:pt idx="1939">
                  <c:v>-1540.5846271330583</c:v>
                </c:pt>
                <c:pt idx="1940">
                  <c:v>-1541.7525899987966</c:v>
                </c:pt>
                <c:pt idx="1941">
                  <c:v>-1542.9185989248215</c:v>
                </c:pt>
                <c:pt idx="1942">
                  <c:v>-1544.0826539111331</c:v>
                </c:pt>
                <c:pt idx="1943">
                  <c:v>-1545.2447549577316</c:v>
                </c:pt>
                <c:pt idx="1944">
                  <c:v>-1546.4049020646166</c:v>
                </c:pt>
                <c:pt idx="1945">
                  <c:v>-1547.5630952317886</c:v>
                </c:pt>
                <c:pt idx="1946">
                  <c:v>-1548.719334459247</c:v>
                </c:pt>
                <c:pt idx="1947">
                  <c:v>-1549.8736197469923</c:v>
                </c:pt>
                <c:pt idx="1948">
                  <c:v>-1551.0259510950243</c:v>
                </c:pt>
                <c:pt idx="1949">
                  <c:v>-1552.176328503343</c:v>
                </c:pt>
                <c:pt idx="1950">
                  <c:v>-1553.3247519719484</c:v>
                </c:pt>
                <c:pt idx="1951">
                  <c:v>-1554.4712215008406</c:v>
                </c:pt>
                <c:pt idx="1952">
                  <c:v>-1555.6157370900196</c:v>
                </c:pt>
                <c:pt idx="1953">
                  <c:v>-1556.7582987394851</c:v>
                </c:pt>
                <c:pt idx="1954">
                  <c:v>-1557.8989064492375</c:v>
                </c:pt>
                <c:pt idx="1955">
                  <c:v>-1559.0375602192767</c:v>
                </c:pt>
                <c:pt idx="1956">
                  <c:v>-1560.1742600496025</c:v>
                </c:pt>
                <c:pt idx="1957">
                  <c:v>-1561.309005940215</c:v>
                </c:pt>
                <c:pt idx="1958">
                  <c:v>-1562.4417978911142</c:v>
                </c:pt>
                <c:pt idx="1959">
                  <c:v>-1563.5726359023001</c:v>
                </c:pt>
                <c:pt idx="1960">
                  <c:v>-1564.7015199737727</c:v>
                </c:pt>
                <c:pt idx="1961">
                  <c:v>-1565.8284501055323</c:v>
                </c:pt>
                <c:pt idx="1962">
                  <c:v>-1566.9534262975783</c:v>
                </c:pt>
                <c:pt idx="1963">
                  <c:v>-1568.0764485499112</c:v>
                </c:pt>
                <c:pt idx="1964">
                  <c:v>-1569.1975168625308</c:v>
                </c:pt>
                <c:pt idx="1965">
                  <c:v>-1570.3166312354372</c:v>
                </c:pt>
                <c:pt idx="1966">
                  <c:v>-1571.4337916686302</c:v>
                </c:pt>
                <c:pt idx="1967">
                  <c:v>-1572.5489981621099</c:v>
                </c:pt>
                <c:pt idx="1968">
                  <c:v>-1573.6622507158763</c:v>
                </c:pt>
                <c:pt idx="1969">
                  <c:v>-1574.7735493299297</c:v>
                </c:pt>
                <c:pt idx="1970">
                  <c:v>-1575.8828940042695</c:v>
                </c:pt>
                <c:pt idx="1971">
                  <c:v>-1576.9902847388962</c:v>
                </c:pt>
                <c:pt idx="1972">
                  <c:v>-1578.0957215338096</c:v>
                </c:pt>
                <c:pt idx="1973">
                  <c:v>-1579.1992043890098</c:v>
                </c:pt>
                <c:pt idx="1974">
                  <c:v>-1580.3007333044966</c:v>
                </c:pt>
                <c:pt idx="1975">
                  <c:v>-1581.4003082802701</c:v>
                </c:pt>
                <c:pt idx="1976">
                  <c:v>-1582.4979293163303</c:v>
                </c:pt>
                <c:pt idx="1977">
                  <c:v>-1583.5935964126775</c:v>
                </c:pt>
                <c:pt idx="1978">
                  <c:v>-1584.6873095693111</c:v>
                </c:pt>
                <c:pt idx="1979">
                  <c:v>-1585.7790687862318</c:v>
                </c:pt>
                <c:pt idx="1980">
                  <c:v>-1586.8688740634389</c:v>
                </c:pt>
                <c:pt idx="1981">
                  <c:v>-1587.9567254009328</c:v>
                </c:pt>
                <c:pt idx="1982">
                  <c:v>-1589.0426227987134</c:v>
                </c:pt>
                <c:pt idx="1983">
                  <c:v>-1590.1265662567807</c:v>
                </c:pt>
                <c:pt idx="1984">
                  <c:v>-1591.208555775135</c:v>
                </c:pt>
                <c:pt idx="1985">
                  <c:v>-1592.2885913537757</c:v>
                </c:pt>
                <c:pt idx="1986">
                  <c:v>-1593.3666729927031</c:v>
                </c:pt>
                <c:pt idx="1987">
                  <c:v>-1594.4428006919175</c:v>
                </c:pt>
                <c:pt idx="1988">
                  <c:v>-1595.5169744514185</c:v>
                </c:pt>
                <c:pt idx="1989">
                  <c:v>-1596.5891942712062</c:v>
                </c:pt>
                <c:pt idx="1990">
                  <c:v>-1597.6594601512807</c:v>
                </c:pt>
                <c:pt idx="1991">
                  <c:v>-1598.7277720916418</c:v>
                </c:pt>
                <c:pt idx="1992">
                  <c:v>-1599.7941300922896</c:v>
                </c:pt>
                <c:pt idx="1993">
                  <c:v>-1600.8585341532241</c:v>
                </c:pt>
                <c:pt idx="1994">
                  <c:v>-1601.9209842744456</c:v>
                </c:pt>
                <c:pt idx="1995">
                  <c:v>-1602.9814804559535</c:v>
                </c:pt>
                <c:pt idx="1996">
                  <c:v>-1604.0400226977483</c:v>
                </c:pt>
                <c:pt idx="1997">
                  <c:v>-1605.0966109998299</c:v>
                </c:pt>
                <c:pt idx="1998">
                  <c:v>-1606.1512453621979</c:v>
                </c:pt>
                <c:pt idx="1999">
                  <c:v>-1607.2039257848528</c:v>
                </c:pt>
                <c:pt idx="2000">
                  <c:v>-1608.2546522677947</c:v>
                </c:pt>
                <c:pt idx="2001">
                  <c:v>-1609.303424811023</c:v>
                </c:pt>
                <c:pt idx="2002">
                  <c:v>-1610.350243414538</c:v>
                </c:pt>
                <c:pt idx="2003">
                  <c:v>-1611.3951080783402</c:v>
                </c:pt>
                <c:pt idx="2004">
                  <c:v>-1612.4380188024286</c:v>
                </c:pt>
                <c:pt idx="2005">
                  <c:v>-1613.4789755868039</c:v>
                </c:pt>
                <c:pt idx="2006">
                  <c:v>-1614.517978431466</c:v>
                </c:pt>
                <c:pt idx="2007">
                  <c:v>-1615.5550273364147</c:v>
                </c:pt>
                <c:pt idx="2008">
                  <c:v>-1616.5901223016501</c:v>
                </c:pt>
                <c:pt idx="2009">
                  <c:v>-1617.6232633271723</c:v>
                </c:pt>
                <c:pt idx="2010">
                  <c:v>-1618.6544504129813</c:v>
                </c:pt>
                <c:pt idx="2011">
                  <c:v>-1619.6836835590768</c:v>
                </c:pt>
                <c:pt idx="2012">
                  <c:v>-1620.7109627654593</c:v>
                </c:pt>
                <c:pt idx="2013">
                  <c:v>-1621.7362880321282</c:v>
                </c:pt>
                <c:pt idx="2014">
                  <c:v>-1622.759659359084</c:v>
                </c:pt>
                <c:pt idx="2015">
                  <c:v>-1623.7810767463266</c:v>
                </c:pt>
                <c:pt idx="2016">
                  <c:v>-1624.8005401938558</c:v>
                </c:pt>
                <c:pt idx="2017">
                  <c:v>-1625.8180497016717</c:v>
                </c:pt>
                <c:pt idx="2018">
                  <c:v>-1626.8336052697746</c:v>
                </c:pt>
                <c:pt idx="2019">
                  <c:v>-1627.8472068981639</c:v>
                </c:pt>
                <c:pt idx="2020">
                  <c:v>-1628.8588545868402</c:v>
                </c:pt>
                <c:pt idx="2021">
                  <c:v>-1629.8685483358029</c:v>
                </c:pt>
                <c:pt idx="2022">
                  <c:v>-1630.8762881450525</c:v>
                </c:pt>
                <c:pt idx="2023">
                  <c:v>-1631.8820740145889</c:v>
                </c:pt>
                <c:pt idx="2024">
                  <c:v>-1632.8859059444119</c:v>
                </c:pt>
                <c:pt idx="2025">
                  <c:v>-1633.8877839345216</c:v>
                </c:pt>
                <c:pt idx="2026">
                  <c:v>-1634.8877079849181</c:v>
                </c:pt>
                <c:pt idx="2027">
                  <c:v>-1635.8856780956014</c:v>
                </c:pt>
                <c:pt idx="2028">
                  <c:v>-1636.8816942665712</c:v>
                </c:pt>
                <c:pt idx="2029">
                  <c:v>-1637.875756497828</c:v>
                </c:pt>
                <c:pt idx="2030">
                  <c:v>-1638.8678647893714</c:v>
                </c:pt>
                <c:pt idx="2031">
                  <c:v>-1639.8580191412016</c:v>
                </c:pt>
                <c:pt idx="2032">
                  <c:v>-1640.8462195533182</c:v>
                </c:pt>
                <c:pt idx="2033">
                  <c:v>-1641.8324660257219</c:v>
                </c:pt>
                <c:pt idx="2034">
                  <c:v>-1642.8167585584122</c:v>
                </c:pt>
                <c:pt idx="2035">
                  <c:v>-1643.7990971513891</c:v>
                </c:pt>
                <c:pt idx="2036">
                  <c:v>-1644.7794818046527</c:v>
                </c:pt>
                <c:pt idx="2037">
                  <c:v>-1645.7579125182033</c:v>
                </c:pt>
                <c:pt idx="2038">
                  <c:v>-1646.7343892920405</c:v>
                </c:pt>
                <c:pt idx="2039">
                  <c:v>-1647.7089121261645</c:v>
                </c:pt>
                <c:pt idx="2040">
                  <c:v>-1648.6814810205751</c:v>
                </c:pt>
                <c:pt idx="2041">
                  <c:v>-1649.6520959752725</c:v>
                </c:pt>
                <c:pt idx="2042">
                  <c:v>-1650.6207569902565</c:v>
                </c:pt>
                <c:pt idx="2043">
                  <c:v>-1651.5874640655272</c:v>
                </c:pt>
                <c:pt idx="2044">
                  <c:v>-1652.5522172010847</c:v>
                </c:pt>
                <c:pt idx="2045">
                  <c:v>-1653.515016396929</c:v>
                </c:pt>
                <c:pt idx="2046">
                  <c:v>-1654.4758616530601</c:v>
                </c:pt>
                <c:pt idx="2047">
                  <c:v>-1655.4347529694776</c:v>
                </c:pt>
                <c:pt idx="2048">
                  <c:v>-1656.391690346182</c:v>
                </c:pt>
                <c:pt idx="2049">
                  <c:v>-1657.3466737831732</c:v>
                </c:pt>
                <c:pt idx="2050">
                  <c:v>-1658.299703280451</c:v>
                </c:pt>
                <c:pt idx="2051">
                  <c:v>-1659.2507788380158</c:v>
                </c:pt>
                <c:pt idx="2052">
                  <c:v>-1660.199900455867</c:v>
                </c:pt>
                <c:pt idx="2053">
                  <c:v>-1661.1470681340052</c:v>
                </c:pt>
                <c:pt idx="2054">
                  <c:v>-1662.0922818724298</c:v>
                </c:pt>
                <c:pt idx="2055">
                  <c:v>-1663.0355416711413</c:v>
                </c:pt>
                <c:pt idx="2056">
                  <c:v>-1663.9768475301396</c:v>
                </c:pt>
                <c:pt idx="2057">
                  <c:v>-1664.9161994494245</c:v>
                </c:pt>
                <c:pt idx="2058">
                  <c:v>-1665.8535974289962</c:v>
                </c:pt>
                <c:pt idx="2059">
                  <c:v>-1666.7890414688545</c:v>
                </c:pt>
                <c:pt idx="2060">
                  <c:v>-1667.7225315689996</c:v>
                </c:pt>
                <c:pt idx="2061">
                  <c:v>-1668.6540677294315</c:v>
                </c:pt>
                <c:pt idx="2062">
                  <c:v>-1669.5836499501499</c:v>
                </c:pt>
                <c:pt idx="2063">
                  <c:v>-1670.5112782311553</c:v>
                </c:pt>
                <c:pt idx="2064">
                  <c:v>-1671.4369525724474</c:v>
                </c:pt>
                <c:pt idx="2065">
                  <c:v>-1672.3606729740261</c:v>
                </c:pt>
                <c:pt idx="2066">
                  <c:v>-1673.2824394358915</c:v>
                </c:pt>
                <c:pt idx="2067">
                  <c:v>-1674.2022519580437</c:v>
                </c:pt>
                <c:pt idx="2068">
                  <c:v>-1675.1201105404825</c:v>
                </c:pt>
                <c:pt idx="2069">
                  <c:v>-1676.0360151832083</c:v>
                </c:pt>
                <c:pt idx="2070">
                  <c:v>-1676.9499658862205</c:v>
                </c:pt>
                <c:pt idx="2071">
                  <c:v>-1677.8619626495197</c:v>
                </c:pt>
                <c:pt idx="2072">
                  <c:v>-1678.7720054731055</c:v>
                </c:pt>
                <c:pt idx="2073">
                  <c:v>-1679.6800943569781</c:v>
                </c:pt>
                <c:pt idx="2074">
                  <c:v>-1680.5862293011373</c:v>
                </c:pt>
                <c:pt idx="2075">
                  <c:v>-1681.4904103055833</c:v>
                </c:pt>
                <c:pt idx="2076">
                  <c:v>-1682.3926373703162</c:v>
                </c:pt>
                <c:pt idx="2077">
                  <c:v>-1683.2929104953355</c:v>
                </c:pt>
                <c:pt idx="2078">
                  <c:v>-1684.1912296806418</c:v>
                </c:pt>
                <c:pt idx="2079">
                  <c:v>-1685.0875949262345</c:v>
                </c:pt>
                <c:pt idx="2080">
                  <c:v>-1685.9820062321141</c:v>
                </c:pt>
                <c:pt idx="2081">
                  <c:v>-1686.8744635982805</c:v>
                </c:pt>
                <c:pt idx="2082">
                  <c:v>-1687.7649670247336</c:v>
                </c:pt>
                <c:pt idx="2083">
                  <c:v>-1688.6535165114733</c:v>
                </c:pt>
                <c:pt idx="2084">
                  <c:v>-1689.5401120584997</c:v>
                </c:pt>
                <c:pt idx="2085">
                  <c:v>-1690.4247536658131</c:v>
                </c:pt>
                <c:pt idx="2086">
                  <c:v>-1691.307441333413</c:v>
                </c:pt>
                <c:pt idx="2087">
                  <c:v>-1692.1881750612997</c:v>
                </c:pt>
                <c:pt idx="2088">
                  <c:v>-1693.0669548494729</c:v>
                </c:pt>
                <c:pt idx="2089">
                  <c:v>-1693.9437806979331</c:v>
                </c:pt>
                <c:pt idx="2090">
                  <c:v>-1694.81865260668</c:v>
                </c:pt>
                <c:pt idx="2091">
                  <c:v>-1695.6915705757135</c:v>
                </c:pt>
                <c:pt idx="2092">
                  <c:v>-1696.5625346050338</c:v>
                </c:pt>
                <c:pt idx="2093">
                  <c:v>-1697.4315446946407</c:v>
                </c:pt>
                <c:pt idx="2094">
                  <c:v>-1698.2986008445346</c:v>
                </c:pt>
                <c:pt idx="2095">
                  <c:v>-1699.1637030547149</c:v>
                </c:pt>
                <c:pt idx="2096">
                  <c:v>-1700.0268513251822</c:v>
                </c:pt>
                <c:pt idx="2097">
                  <c:v>-1700.8880456559361</c:v>
                </c:pt>
                <c:pt idx="2098">
                  <c:v>-1701.7472860469768</c:v>
                </c:pt>
                <c:pt idx="2099">
                  <c:v>-1702.6045724983042</c:v>
                </c:pt>
                <c:pt idx="2100">
                  <c:v>-1703.4599050099182</c:v>
                </c:pt>
                <c:pt idx="2101">
                  <c:v>-1704.3132835818192</c:v>
                </c:pt>
                <c:pt idx="2102">
                  <c:v>-1705.1647082140066</c:v>
                </c:pt>
                <c:pt idx="2103">
                  <c:v>-1706.014178906481</c:v>
                </c:pt>
                <c:pt idx="2104">
                  <c:v>-1706.8616956592418</c:v>
                </c:pt>
                <c:pt idx="2105">
                  <c:v>-1707.7072584722896</c:v>
                </c:pt>
                <c:pt idx="2106">
                  <c:v>-1708.5508673456241</c:v>
                </c:pt>
                <c:pt idx="2107">
                  <c:v>-1709.3925222792452</c:v>
                </c:pt>
                <c:pt idx="2108">
                  <c:v>-1710.2322232731531</c:v>
                </c:pt>
                <c:pt idx="2109">
                  <c:v>-1711.0699703273476</c:v>
                </c:pt>
                <c:pt idx="2110">
                  <c:v>-1711.9057634418291</c:v>
                </c:pt>
                <c:pt idx="2111">
                  <c:v>-1712.739602616597</c:v>
                </c:pt>
                <c:pt idx="2112">
                  <c:v>-1713.5714878516519</c:v>
                </c:pt>
                <c:pt idx="2113">
                  <c:v>-1714.4014209203526</c:v>
                </c:pt>
                <c:pt idx="2114">
                  <c:v>-1715.2304584929077</c:v>
                </c:pt>
                <c:pt idx="2115">
                  <c:v>-1716.0594960654628</c:v>
                </c:pt>
                <c:pt idx="2116">
                  <c:v>-1716.8885336380179</c:v>
                </c:pt>
                <c:pt idx="2117">
                  <c:v>-1717.7175712105729</c:v>
                </c:pt>
                <c:pt idx="2118">
                  <c:v>-1718.546608783128</c:v>
                </c:pt>
                <c:pt idx="2119">
                  <c:v>-1719.3756463556829</c:v>
                </c:pt>
                <c:pt idx="2120">
                  <c:v>-1720.204683928238</c:v>
                </c:pt>
                <c:pt idx="2121">
                  <c:v>-1721.033721500793</c:v>
                </c:pt>
                <c:pt idx="2122">
                  <c:v>-1721.8627590733481</c:v>
                </c:pt>
                <c:pt idx="2123">
                  <c:v>-1722.6917966459032</c:v>
                </c:pt>
                <c:pt idx="2124">
                  <c:v>-1723.5208342184583</c:v>
                </c:pt>
                <c:pt idx="2125">
                  <c:v>-1724.3498717910131</c:v>
                </c:pt>
                <c:pt idx="2126">
                  <c:v>-1725.1789093635682</c:v>
                </c:pt>
                <c:pt idx="2127">
                  <c:v>-1726.0079469361233</c:v>
                </c:pt>
                <c:pt idx="2128">
                  <c:v>-1726.8369845086784</c:v>
                </c:pt>
                <c:pt idx="2129">
                  <c:v>-1727.6660220812335</c:v>
                </c:pt>
                <c:pt idx="2130">
                  <c:v>-1728.4950596537885</c:v>
                </c:pt>
                <c:pt idx="2131">
                  <c:v>-1729.3240972263434</c:v>
                </c:pt>
                <c:pt idx="2132">
                  <c:v>-1730.1531347988985</c:v>
                </c:pt>
                <c:pt idx="2133">
                  <c:v>-1730.9821723714535</c:v>
                </c:pt>
                <c:pt idx="2134">
                  <c:v>-1731.8112099440086</c:v>
                </c:pt>
                <c:pt idx="2135">
                  <c:v>-1732.6402475165637</c:v>
                </c:pt>
                <c:pt idx="2136">
                  <c:v>-1733.4692850891188</c:v>
                </c:pt>
                <c:pt idx="2137">
                  <c:v>-1734.2983226616736</c:v>
                </c:pt>
                <c:pt idx="2138">
                  <c:v>-1735.1273602342287</c:v>
                </c:pt>
                <c:pt idx="2139">
                  <c:v>-1735.9563978067838</c:v>
                </c:pt>
                <c:pt idx="2140">
                  <c:v>-1736.7854353793389</c:v>
                </c:pt>
                <c:pt idx="2141">
                  <c:v>-1737.614472951894</c:v>
                </c:pt>
                <c:pt idx="2142">
                  <c:v>-1738.443510524449</c:v>
                </c:pt>
                <c:pt idx="2143">
                  <c:v>-1739.2725480970039</c:v>
                </c:pt>
                <c:pt idx="2144">
                  <c:v>-1740.101585669559</c:v>
                </c:pt>
                <c:pt idx="2145">
                  <c:v>-1740.9306232421141</c:v>
                </c:pt>
                <c:pt idx="2146">
                  <c:v>-1741.7596608146691</c:v>
                </c:pt>
                <c:pt idx="2147">
                  <c:v>-1742.5886983872242</c:v>
                </c:pt>
                <c:pt idx="2148">
                  <c:v>-1743.4177359597793</c:v>
                </c:pt>
                <c:pt idx="2149">
                  <c:v>-1744.2467735323341</c:v>
                </c:pt>
                <c:pt idx="2150">
                  <c:v>-1745.0758111048892</c:v>
                </c:pt>
                <c:pt idx="2151">
                  <c:v>-1745.9048486774443</c:v>
                </c:pt>
                <c:pt idx="2152">
                  <c:v>-1746.7338862499994</c:v>
                </c:pt>
                <c:pt idx="2153">
                  <c:v>-1747.5629238225545</c:v>
                </c:pt>
                <c:pt idx="2154">
                  <c:v>-1748.3919613951095</c:v>
                </c:pt>
                <c:pt idx="2155">
                  <c:v>-1749.2209989676644</c:v>
                </c:pt>
                <c:pt idx="2156">
                  <c:v>-1750.0500365402195</c:v>
                </c:pt>
                <c:pt idx="2157">
                  <c:v>-1750.8790741127746</c:v>
                </c:pt>
                <c:pt idx="2158">
                  <c:v>-1751.7081116853296</c:v>
                </c:pt>
                <c:pt idx="2159">
                  <c:v>-1752.5371492578847</c:v>
                </c:pt>
                <c:pt idx="2160">
                  <c:v>-1753.3661868304398</c:v>
                </c:pt>
                <c:pt idx="2161">
                  <c:v>-1754.1952244029947</c:v>
                </c:pt>
                <c:pt idx="2162">
                  <c:v>-1755.0242619755497</c:v>
                </c:pt>
                <c:pt idx="2163">
                  <c:v>-1755.8532995481048</c:v>
                </c:pt>
                <c:pt idx="2164">
                  <c:v>-1756.6823371206599</c:v>
                </c:pt>
                <c:pt idx="2165">
                  <c:v>-1757.511374693215</c:v>
                </c:pt>
                <c:pt idx="2166">
                  <c:v>-1758.3404122657698</c:v>
                </c:pt>
                <c:pt idx="2167">
                  <c:v>-1759.1694498383249</c:v>
                </c:pt>
                <c:pt idx="2168">
                  <c:v>-1759.99848741088</c:v>
                </c:pt>
                <c:pt idx="2169">
                  <c:v>-1760.8275249834351</c:v>
                </c:pt>
                <c:pt idx="2170">
                  <c:v>-1761.6565625559901</c:v>
                </c:pt>
                <c:pt idx="2171">
                  <c:v>-1762.4856001285452</c:v>
                </c:pt>
                <c:pt idx="2172">
                  <c:v>-1763.3146377011001</c:v>
                </c:pt>
                <c:pt idx="2173">
                  <c:v>-1764.1436752736552</c:v>
                </c:pt>
                <c:pt idx="2174">
                  <c:v>-1764.9727128462102</c:v>
                </c:pt>
                <c:pt idx="2175">
                  <c:v>-1765.8017504187653</c:v>
                </c:pt>
                <c:pt idx="2176">
                  <c:v>-1766.6307879913204</c:v>
                </c:pt>
                <c:pt idx="2177">
                  <c:v>-1767.4598255638755</c:v>
                </c:pt>
                <c:pt idx="2178">
                  <c:v>-1768.2888631364303</c:v>
                </c:pt>
                <c:pt idx="2179">
                  <c:v>-1769.1179007089854</c:v>
                </c:pt>
                <c:pt idx="2180">
                  <c:v>-1769.9469382815405</c:v>
                </c:pt>
                <c:pt idx="2181">
                  <c:v>-1770.7759758540956</c:v>
                </c:pt>
                <c:pt idx="2182">
                  <c:v>-1771.6050134266507</c:v>
                </c:pt>
                <c:pt idx="2183">
                  <c:v>-1772.4340509992057</c:v>
                </c:pt>
                <c:pt idx="2184">
                  <c:v>-1773.2630885717606</c:v>
                </c:pt>
                <c:pt idx="2185">
                  <c:v>-1774.0921261443157</c:v>
                </c:pt>
                <c:pt idx="2186">
                  <c:v>-1774.9211637168708</c:v>
                </c:pt>
                <c:pt idx="2187">
                  <c:v>-1775.7502012894258</c:v>
                </c:pt>
                <c:pt idx="2188">
                  <c:v>-1776.5792388619809</c:v>
                </c:pt>
                <c:pt idx="2189">
                  <c:v>-1777.408276434536</c:v>
                </c:pt>
                <c:pt idx="2190">
                  <c:v>-1778.2373140070908</c:v>
                </c:pt>
                <c:pt idx="2191">
                  <c:v>-1779.0663515796459</c:v>
                </c:pt>
                <c:pt idx="2192">
                  <c:v>-1779.895389152201</c:v>
                </c:pt>
                <c:pt idx="2193">
                  <c:v>-1780.7244267247561</c:v>
                </c:pt>
                <c:pt idx="2194">
                  <c:v>-1781.5534642973112</c:v>
                </c:pt>
                <c:pt idx="2195">
                  <c:v>-1782.3825018698662</c:v>
                </c:pt>
                <c:pt idx="2196">
                  <c:v>-1783.2115394424211</c:v>
                </c:pt>
                <c:pt idx="2197">
                  <c:v>-1784.0405770149762</c:v>
                </c:pt>
                <c:pt idx="2198">
                  <c:v>-1784.8696145875313</c:v>
                </c:pt>
                <c:pt idx="2199">
                  <c:v>-1785.6986521600863</c:v>
                </c:pt>
                <c:pt idx="2200">
                  <c:v>-1786.5276897326414</c:v>
                </c:pt>
                <c:pt idx="2201">
                  <c:v>-1787.3567273051965</c:v>
                </c:pt>
                <c:pt idx="2202">
                  <c:v>-1788.1857648777514</c:v>
                </c:pt>
                <c:pt idx="2203">
                  <c:v>-1789.0148024503064</c:v>
                </c:pt>
                <c:pt idx="2204">
                  <c:v>-1789.8438400228615</c:v>
                </c:pt>
                <c:pt idx="2205">
                  <c:v>-1790.6728775954166</c:v>
                </c:pt>
                <c:pt idx="2206">
                  <c:v>-1791.5019151679717</c:v>
                </c:pt>
                <c:pt idx="2207">
                  <c:v>-1792.3309527405268</c:v>
                </c:pt>
                <c:pt idx="2208">
                  <c:v>-1793.1599903130816</c:v>
                </c:pt>
                <c:pt idx="2209">
                  <c:v>-1793.9890278856367</c:v>
                </c:pt>
                <c:pt idx="2210">
                  <c:v>-1794.8180654581918</c:v>
                </c:pt>
                <c:pt idx="2211">
                  <c:v>-1795.6471030307468</c:v>
                </c:pt>
                <c:pt idx="2212">
                  <c:v>-1796.4761406033019</c:v>
                </c:pt>
                <c:pt idx="2213">
                  <c:v>-1797.3051781758568</c:v>
                </c:pt>
                <c:pt idx="2214">
                  <c:v>-1798.1342157484119</c:v>
                </c:pt>
                <c:pt idx="2215">
                  <c:v>-1798.9632533209669</c:v>
                </c:pt>
                <c:pt idx="2216">
                  <c:v>-1799.792290893522</c:v>
                </c:pt>
                <c:pt idx="2217">
                  <c:v>-1800.6213284660771</c:v>
                </c:pt>
                <c:pt idx="2218">
                  <c:v>-1801.4503660386322</c:v>
                </c:pt>
                <c:pt idx="2219">
                  <c:v>-1802.2794036111873</c:v>
                </c:pt>
                <c:pt idx="2220">
                  <c:v>-1803.1084411837421</c:v>
                </c:pt>
                <c:pt idx="2221">
                  <c:v>-1803.9374787562972</c:v>
                </c:pt>
                <c:pt idx="2222">
                  <c:v>-1804.7665163288523</c:v>
                </c:pt>
                <c:pt idx="2223">
                  <c:v>-1805.5955539014074</c:v>
                </c:pt>
                <c:pt idx="2224">
                  <c:v>-1806.4245914739624</c:v>
                </c:pt>
                <c:pt idx="2225">
                  <c:v>-1807.2536290465173</c:v>
                </c:pt>
                <c:pt idx="2226">
                  <c:v>-1808.0826666190724</c:v>
                </c:pt>
                <c:pt idx="2227">
                  <c:v>-1808.9117041916275</c:v>
                </c:pt>
                <c:pt idx="2228">
                  <c:v>-1809.7407417641825</c:v>
                </c:pt>
                <c:pt idx="2229">
                  <c:v>-1810.5697793367376</c:v>
                </c:pt>
                <c:pt idx="2230">
                  <c:v>-1811.3988169092927</c:v>
                </c:pt>
                <c:pt idx="2231">
                  <c:v>-1812.2278544818475</c:v>
                </c:pt>
                <c:pt idx="2232">
                  <c:v>-1813.0568920544026</c:v>
                </c:pt>
                <c:pt idx="2233">
                  <c:v>-1813.8859296269577</c:v>
                </c:pt>
                <c:pt idx="2234">
                  <c:v>-1814.7149671995128</c:v>
                </c:pt>
                <c:pt idx="2235">
                  <c:v>-1815.5440047720679</c:v>
                </c:pt>
                <c:pt idx="2236">
                  <c:v>-1816.3730423446229</c:v>
                </c:pt>
                <c:pt idx="2237">
                  <c:v>-1817.2020799171778</c:v>
                </c:pt>
                <c:pt idx="2238">
                  <c:v>-1818.0311174897329</c:v>
                </c:pt>
                <c:pt idx="2239">
                  <c:v>-1818.860155062288</c:v>
                </c:pt>
                <c:pt idx="2240">
                  <c:v>-1819.689192634843</c:v>
                </c:pt>
                <c:pt idx="2241">
                  <c:v>-1820.5182302073981</c:v>
                </c:pt>
                <c:pt idx="2242">
                  <c:v>-1821.3472677799532</c:v>
                </c:pt>
                <c:pt idx="2243">
                  <c:v>-1822.1763053525081</c:v>
                </c:pt>
                <c:pt idx="2244">
                  <c:v>-1823.0053429250631</c:v>
                </c:pt>
                <c:pt idx="2245">
                  <c:v>-1823.8343804976182</c:v>
                </c:pt>
                <c:pt idx="2246">
                  <c:v>-1824.6634180701733</c:v>
                </c:pt>
                <c:pt idx="2247">
                  <c:v>-1825.4924556427284</c:v>
                </c:pt>
                <c:pt idx="2248">
                  <c:v>-1826.3214932152835</c:v>
                </c:pt>
                <c:pt idx="2249">
                  <c:v>-1827.1505307878383</c:v>
                </c:pt>
                <c:pt idx="2250">
                  <c:v>-1827.9795683603934</c:v>
                </c:pt>
                <c:pt idx="2251">
                  <c:v>-1828.8086059329485</c:v>
                </c:pt>
                <c:pt idx="2252">
                  <c:v>-1829.6376435055035</c:v>
                </c:pt>
                <c:pt idx="2253">
                  <c:v>-1830.4666810780586</c:v>
                </c:pt>
                <c:pt idx="2254">
                  <c:v>-1831.2957186506137</c:v>
                </c:pt>
                <c:pt idx="2255">
                  <c:v>-1832.1247562231686</c:v>
                </c:pt>
                <c:pt idx="2256">
                  <c:v>-1832.9537937957236</c:v>
                </c:pt>
                <c:pt idx="2257">
                  <c:v>-1833.7828313682787</c:v>
                </c:pt>
                <c:pt idx="2258">
                  <c:v>-1834.6118689408338</c:v>
                </c:pt>
                <c:pt idx="2259">
                  <c:v>-1835.4409065133889</c:v>
                </c:pt>
                <c:pt idx="2260">
                  <c:v>-1836.2699440859437</c:v>
                </c:pt>
                <c:pt idx="2261">
                  <c:v>-1837.0989816584988</c:v>
                </c:pt>
                <c:pt idx="2262">
                  <c:v>-1837.9280192310539</c:v>
                </c:pt>
                <c:pt idx="2263">
                  <c:v>-1838.757056803609</c:v>
                </c:pt>
                <c:pt idx="2264">
                  <c:v>-1839.5860943761641</c:v>
                </c:pt>
                <c:pt idx="2265">
                  <c:v>-1840.4151319487191</c:v>
                </c:pt>
                <c:pt idx="2266">
                  <c:v>-1841.2441695212742</c:v>
                </c:pt>
                <c:pt idx="2267">
                  <c:v>-1842.0732070938291</c:v>
                </c:pt>
                <c:pt idx="2268">
                  <c:v>-1842.9022446663841</c:v>
                </c:pt>
                <c:pt idx="2269">
                  <c:v>-1843.7312822389392</c:v>
                </c:pt>
                <c:pt idx="2270">
                  <c:v>-1844.5603198114943</c:v>
                </c:pt>
                <c:pt idx="2271">
                  <c:v>-1845.3893573840494</c:v>
                </c:pt>
                <c:pt idx="2272">
                  <c:v>-1846.2183949566042</c:v>
                </c:pt>
                <c:pt idx="2273">
                  <c:v>-1847.0474325291593</c:v>
                </c:pt>
                <c:pt idx="2274">
                  <c:v>-1847.8764701017144</c:v>
                </c:pt>
                <c:pt idx="2275">
                  <c:v>-1848.7055076742695</c:v>
                </c:pt>
                <c:pt idx="2276">
                  <c:v>-1849.5345452468246</c:v>
                </c:pt>
                <c:pt idx="2277">
                  <c:v>-1850.3635828193796</c:v>
                </c:pt>
                <c:pt idx="2278">
                  <c:v>-1851.1926203919347</c:v>
                </c:pt>
                <c:pt idx="2279">
                  <c:v>-1852.0216579644896</c:v>
                </c:pt>
                <c:pt idx="2280">
                  <c:v>-1852.8506955370447</c:v>
                </c:pt>
                <c:pt idx="2281">
                  <c:v>-1853.6797331095997</c:v>
                </c:pt>
                <c:pt idx="2282">
                  <c:v>-1854.5087706821548</c:v>
                </c:pt>
                <c:pt idx="2283">
                  <c:v>-1855.3378082547099</c:v>
                </c:pt>
                <c:pt idx="2284">
                  <c:v>-1856.1668458272648</c:v>
                </c:pt>
                <c:pt idx="2285">
                  <c:v>-1856.9958833998198</c:v>
                </c:pt>
                <c:pt idx="2286">
                  <c:v>-1857.8249209723749</c:v>
                </c:pt>
                <c:pt idx="2287">
                  <c:v>-1858.65395854493</c:v>
                </c:pt>
                <c:pt idx="2288">
                  <c:v>-1859.4829961174851</c:v>
                </c:pt>
                <c:pt idx="2289">
                  <c:v>-1860.3120336900402</c:v>
                </c:pt>
                <c:pt idx="2290">
                  <c:v>-1861.141071262595</c:v>
                </c:pt>
                <c:pt idx="2291">
                  <c:v>-1861.9701088351501</c:v>
                </c:pt>
                <c:pt idx="2292">
                  <c:v>-1862.7991464077052</c:v>
                </c:pt>
                <c:pt idx="2293">
                  <c:v>-1863.6281839802602</c:v>
                </c:pt>
                <c:pt idx="2294">
                  <c:v>-1864.4572215528153</c:v>
                </c:pt>
                <c:pt idx="2295">
                  <c:v>-1865.2862591253704</c:v>
                </c:pt>
                <c:pt idx="2296">
                  <c:v>-1866.1152966979253</c:v>
                </c:pt>
                <c:pt idx="2297">
                  <c:v>-1866.9443342704803</c:v>
                </c:pt>
                <c:pt idx="2298">
                  <c:v>-1867.7733718430354</c:v>
                </c:pt>
                <c:pt idx="2299">
                  <c:v>-1868.6024094155905</c:v>
                </c:pt>
                <c:pt idx="2300">
                  <c:v>-1869.4314469881456</c:v>
                </c:pt>
                <c:pt idx="2301">
                  <c:v>-1870.2604845607007</c:v>
                </c:pt>
                <c:pt idx="2302">
                  <c:v>-1871.0895221332555</c:v>
                </c:pt>
                <c:pt idx="2303">
                  <c:v>-1871.9185597058106</c:v>
                </c:pt>
                <c:pt idx="2304">
                  <c:v>-1872.7475972783657</c:v>
                </c:pt>
                <c:pt idx="2305">
                  <c:v>-1873.5766348509208</c:v>
                </c:pt>
                <c:pt idx="2306">
                  <c:v>-1874.4056724234758</c:v>
                </c:pt>
                <c:pt idx="2307">
                  <c:v>-1875.2347099960307</c:v>
                </c:pt>
                <c:pt idx="2308">
                  <c:v>-1876.0637475685858</c:v>
                </c:pt>
                <c:pt idx="2309">
                  <c:v>-1876.8927851411408</c:v>
                </c:pt>
                <c:pt idx="2310">
                  <c:v>-1877.7218227136959</c:v>
                </c:pt>
                <c:pt idx="2311">
                  <c:v>-1878.550860286251</c:v>
                </c:pt>
                <c:pt idx="2312">
                  <c:v>-1879.3798978588061</c:v>
                </c:pt>
                <c:pt idx="2313">
                  <c:v>-1880.2089354313612</c:v>
                </c:pt>
                <c:pt idx="2314">
                  <c:v>-1881.037973003916</c:v>
                </c:pt>
                <c:pt idx="2315">
                  <c:v>-1881.8670105764711</c:v>
                </c:pt>
                <c:pt idx="2316">
                  <c:v>-1882.6960481490262</c:v>
                </c:pt>
                <c:pt idx="2317">
                  <c:v>-1883.5250857215813</c:v>
                </c:pt>
                <c:pt idx="2318">
                  <c:v>-1884.3541232941363</c:v>
                </c:pt>
                <c:pt idx="2319">
                  <c:v>-1885.1831608666912</c:v>
                </c:pt>
                <c:pt idx="2320">
                  <c:v>-1886.0121984392463</c:v>
                </c:pt>
                <c:pt idx="2321">
                  <c:v>-1886.8412360118014</c:v>
                </c:pt>
                <c:pt idx="2322">
                  <c:v>-1887.6702735843564</c:v>
                </c:pt>
                <c:pt idx="2323">
                  <c:v>-1888.4993111569115</c:v>
                </c:pt>
                <c:pt idx="2324">
                  <c:v>-1889.3283487294666</c:v>
                </c:pt>
                <c:pt idx="2325">
                  <c:v>-1890.1573863020217</c:v>
                </c:pt>
                <c:pt idx="2326">
                  <c:v>-1890.9864238745765</c:v>
                </c:pt>
                <c:pt idx="2327">
                  <c:v>-1891.8154614471316</c:v>
                </c:pt>
                <c:pt idx="2328">
                  <c:v>-1892.6444990196867</c:v>
                </c:pt>
                <c:pt idx="2329">
                  <c:v>-1893.4735365922418</c:v>
                </c:pt>
                <c:pt idx="2330">
                  <c:v>-1894.3025741647969</c:v>
                </c:pt>
                <c:pt idx="2331">
                  <c:v>-1895.1316117373517</c:v>
                </c:pt>
                <c:pt idx="2332">
                  <c:v>-1895.9606493099068</c:v>
                </c:pt>
                <c:pt idx="2333">
                  <c:v>-1896.7896868824619</c:v>
                </c:pt>
                <c:pt idx="2334">
                  <c:v>-1897.6187244550169</c:v>
                </c:pt>
                <c:pt idx="2335">
                  <c:v>-1898.447762027572</c:v>
                </c:pt>
                <c:pt idx="2336">
                  <c:v>-1899.2767996001271</c:v>
                </c:pt>
                <c:pt idx="2337">
                  <c:v>-1900.105837172682</c:v>
                </c:pt>
                <c:pt idx="2338">
                  <c:v>-1900.934874745237</c:v>
                </c:pt>
                <c:pt idx="2339">
                  <c:v>-1901.7639123177921</c:v>
                </c:pt>
                <c:pt idx="2340">
                  <c:v>-1902.5929498903472</c:v>
                </c:pt>
                <c:pt idx="2341">
                  <c:v>-1903.4219874629023</c:v>
                </c:pt>
                <c:pt idx="2342">
                  <c:v>-1904.2510250354574</c:v>
                </c:pt>
                <c:pt idx="2343">
                  <c:v>-1905.0800626080122</c:v>
                </c:pt>
                <c:pt idx="2344">
                  <c:v>-1905.9091001805673</c:v>
                </c:pt>
                <c:pt idx="2345">
                  <c:v>-1906.7381377531224</c:v>
                </c:pt>
                <c:pt idx="2346">
                  <c:v>-1907.5671753256775</c:v>
                </c:pt>
                <c:pt idx="2347">
                  <c:v>-1908.3962128982325</c:v>
                </c:pt>
                <c:pt idx="2348">
                  <c:v>-1909.2252504707876</c:v>
                </c:pt>
                <c:pt idx="2349">
                  <c:v>-1910.0542880433425</c:v>
                </c:pt>
                <c:pt idx="2350">
                  <c:v>-1910.8833256158975</c:v>
                </c:pt>
                <c:pt idx="2351">
                  <c:v>-1911.7123631884526</c:v>
                </c:pt>
                <c:pt idx="2352">
                  <c:v>-1912.5414007610077</c:v>
                </c:pt>
                <c:pt idx="2353">
                  <c:v>-1913.3704383335628</c:v>
                </c:pt>
                <c:pt idx="2354">
                  <c:v>-1914.1994759061176</c:v>
                </c:pt>
                <c:pt idx="2355">
                  <c:v>-1915.0285134786727</c:v>
                </c:pt>
                <c:pt idx="2356">
                  <c:v>-1915.8575510512278</c:v>
                </c:pt>
                <c:pt idx="2357">
                  <c:v>-1916.6865886237829</c:v>
                </c:pt>
                <c:pt idx="2358">
                  <c:v>-1917.515626196338</c:v>
                </c:pt>
                <c:pt idx="2359">
                  <c:v>-1918.344663768893</c:v>
                </c:pt>
                <c:pt idx="2360">
                  <c:v>-1919.1737013414481</c:v>
                </c:pt>
                <c:pt idx="2361">
                  <c:v>-1920.002738914003</c:v>
                </c:pt>
                <c:pt idx="2362">
                  <c:v>-1920.8317764865581</c:v>
                </c:pt>
                <c:pt idx="2363">
                  <c:v>-1921.6608140591131</c:v>
                </c:pt>
                <c:pt idx="2364">
                  <c:v>-1922.4898516316682</c:v>
                </c:pt>
                <c:pt idx="2365">
                  <c:v>-1923.3188892042233</c:v>
                </c:pt>
                <c:pt idx="2366">
                  <c:v>-1924.1479267767781</c:v>
                </c:pt>
                <c:pt idx="2367">
                  <c:v>-1924.9769643493332</c:v>
                </c:pt>
                <c:pt idx="2368">
                  <c:v>-1925.8060019218883</c:v>
                </c:pt>
                <c:pt idx="2369">
                  <c:v>-1926.6350394944434</c:v>
                </c:pt>
                <c:pt idx="2370">
                  <c:v>-1927.4640770669985</c:v>
                </c:pt>
                <c:pt idx="2371">
                  <c:v>-1928.2931146395536</c:v>
                </c:pt>
                <c:pt idx="2372">
                  <c:v>-1929.1221522121086</c:v>
                </c:pt>
                <c:pt idx="2373">
                  <c:v>-1929.9511897846635</c:v>
                </c:pt>
                <c:pt idx="2374">
                  <c:v>-1930.7802273572186</c:v>
                </c:pt>
                <c:pt idx="2375">
                  <c:v>-1931.6092649297736</c:v>
                </c:pt>
                <c:pt idx="2376">
                  <c:v>-1932.4383025023287</c:v>
                </c:pt>
                <c:pt idx="2377">
                  <c:v>-1933.2673400748838</c:v>
                </c:pt>
                <c:pt idx="2378">
                  <c:v>-1934.0963776474387</c:v>
                </c:pt>
                <c:pt idx="2379">
                  <c:v>-1934.9254152199937</c:v>
                </c:pt>
                <c:pt idx="2380">
                  <c:v>-1935.7544527925488</c:v>
                </c:pt>
                <c:pt idx="2381">
                  <c:v>-1936.5834903651039</c:v>
                </c:pt>
                <c:pt idx="2382">
                  <c:v>-1937.412527937659</c:v>
                </c:pt>
                <c:pt idx="2383">
                  <c:v>-1938.2415655102141</c:v>
                </c:pt>
                <c:pt idx="2384">
                  <c:v>-1939.0706030827691</c:v>
                </c:pt>
                <c:pt idx="2385">
                  <c:v>-1939.899640655324</c:v>
                </c:pt>
                <c:pt idx="2386">
                  <c:v>-1940.7286782278791</c:v>
                </c:pt>
                <c:pt idx="2387">
                  <c:v>-1941.5577158004342</c:v>
                </c:pt>
                <c:pt idx="2388">
                  <c:v>-1942.3867533729892</c:v>
                </c:pt>
                <c:pt idx="2389">
                  <c:v>-1943.2157909455443</c:v>
                </c:pt>
                <c:pt idx="2390">
                  <c:v>-1944.0448285180992</c:v>
                </c:pt>
                <c:pt idx="2391">
                  <c:v>-1944.8738660906542</c:v>
                </c:pt>
                <c:pt idx="2392">
                  <c:v>-1945.7029036632093</c:v>
                </c:pt>
                <c:pt idx="2393">
                  <c:v>-1946.5319412357644</c:v>
                </c:pt>
                <c:pt idx="2394">
                  <c:v>-1947.3609788083195</c:v>
                </c:pt>
                <c:pt idx="2395">
                  <c:v>-1948.1900163808746</c:v>
                </c:pt>
                <c:pt idx="2396">
                  <c:v>-1949.0190539534294</c:v>
                </c:pt>
                <c:pt idx="2397">
                  <c:v>-1949.8480915259845</c:v>
                </c:pt>
                <c:pt idx="2398">
                  <c:v>-1950.6771290985396</c:v>
                </c:pt>
                <c:pt idx="2399">
                  <c:v>-1951.5061666710947</c:v>
                </c:pt>
                <c:pt idx="2400">
                  <c:v>-1952.3352042436497</c:v>
                </c:pt>
                <c:pt idx="2401">
                  <c:v>-1953.1642418162046</c:v>
                </c:pt>
                <c:pt idx="2402">
                  <c:v>-1953.9932793887597</c:v>
                </c:pt>
                <c:pt idx="2403">
                  <c:v>-1954.8223169613148</c:v>
                </c:pt>
                <c:pt idx="2404">
                  <c:v>-1955.6513545338698</c:v>
                </c:pt>
                <c:pt idx="2405">
                  <c:v>-1956.4803921064249</c:v>
                </c:pt>
                <c:pt idx="2406">
                  <c:v>-1957.30942967898</c:v>
                </c:pt>
                <c:pt idx="2407">
                  <c:v>-1958.1384672515351</c:v>
                </c:pt>
                <c:pt idx="2408">
                  <c:v>-1958.9675048240899</c:v>
                </c:pt>
                <c:pt idx="2409">
                  <c:v>-1959.796542396645</c:v>
                </c:pt>
                <c:pt idx="2410">
                  <c:v>-1960.6255799692001</c:v>
                </c:pt>
                <c:pt idx="2411">
                  <c:v>-1961.4546175417552</c:v>
                </c:pt>
                <c:pt idx="2412">
                  <c:v>-1962.2836551143102</c:v>
                </c:pt>
                <c:pt idx="2413">
                  <c:v>-1963.1126926868651</c:v>
                </c:pt>
                <c:pt idx="2414">
                  <c:v>-1963.9417302594202</c:v>
                </c:pt>
                <c:pt idx="2415">
                  <c:v>-1964.7707678319753</c:v>
                </c:pt>
                <c:pt idx="2416">
                  <c:v>-1965.5998054045303</c:v>
                </c:pt>
                <c:pt idx="2417">
                  <c:v>-1966.4288429770854</c:v>
                </c:pt>
                <c:pt idx="2418">
                  <c:v>-1967.2578805496405</c:v>
                </c:pt>
                <c:pt idx="2419">
                  <c:v>-1968.0869181221956</c:v>
                </c:pt>
                <c:pt idx="2420">
                  <c:v>-1968.9159556947504</c:v>
                </c:pt>
                <c:pt idx="2421">
                  <c:v>-1969.7449932673055</c:v>
                </c:pt>
                <c:pt idx="2422">
                  <c:v>-1970.5740308398606</c:v>
                </c:pt>
                <c:pt idx="2423">
                  <c:v>-1971.4030684124157</c:v>
                </c:pt>
                <c:pt idx="2424">
                  <c:v>-1972.2321059849708</c:v>
                </c:pt>
                <c:pt idx="2425">
                  <c:v>-1973.0611435575256</c:v>
                </c:pt>
                <c:pt idx="2426">
                  <c:v>-1973.8901811300807</c:v>
                </c:pt>
                <c:pt idx="2427">
                  <c:v>-1974.7192187026358</c:v>
                </c:pt>
                <c:pt idx="2428">
                  <c:v>-1975.5482562751909</c:v>
                </c:pt>
                <c:pt idx="2429">
                  <c:v>-1976.3772938477459</c:v>
                </c:pt>
                <c:pt idx="2430">
                  <c:v>-1977.206331420301</c:v>
                </c:pt>
                <c:pt idx="2431">
                  <c:v>-1978.0353689928561</c:v>
                </c:pt>
                <c:pt idx="2432">
                  <c:v>-1978.8644065654109</c:v>
                </c:pt>
                <c:pt idx="2433">
                  <c:v>-1979.693444137966</c:v>
                </c:pt>
                <c:pt idx="2434">
                  <c:v>-1980.5224817105211</c:v>
                </c:pt>
                <c:pt idx="2435">
                  <c:v>-1981.3515192830762</c:v>
                </c:pt>
                <c:pt idx="2436">
                  <c:v>-1982.180556855631</c:v>
                </c:pt>
                <c:pt idx="2437">
                  <c:v>-1983.0095944281861</c:v>
                </c:pt>
                <c:pt idx="2438">
                  <c:v>-1983.8386320007412</c:v>
                </c:pt>
                <c:pt idx="2439">
                  <c:v>-1984.6676695732963</c:v>
                </c:pt>
                <c:pt idx="2440">
                  <c:v>-1985.4967071458514</c:v>
                </c:pt>
                <c:pt idx="2441">
                  <c:v>-1986.3257447184064</c:v>
                </c:pt>
                <c:pt idx="2442">
                  <c:v>-1987.1547822909615</c:v>
                </c:pt>
                <c:pt idx="2443">
                  <c:v>-1987.9838198635166</c:v>
                </c:pt>
                <c:pt idx="2444">
                  <c:v>-1988.8128574360715</c:v>
                </c:pt>
                <c:pt idx="2445">
                  <c:v>-1989.6418950086265</c:v>
                </c:pt>
                <c:pt idx="2446">
                  <c:v>-1990.4709325811816</c:v>
                </c:pt>
                <c:pt idx="2447">
                  <c:v>-1991.2999701537367</c:v>
                </c:pt>
                <c:pt idx="2448">
                  <c:v>-1992.1290077262915</c:v>
                </c:pt>
                <c:pt idx="2449">
                  <c:v>-1992.9580452988466</c:v>
                </c:pt>
                <c:pt idx="2450">
                  <c:v>-1993.7870828714017</c:v>
                </c:pt>
                <c:pt idx="2451">
                  <c:v>-1994.6161204439568</c:v>
                </c:pt>
                <c:pt idx="2452">
                  <c:v>-1995.4451580165119</c:v>
                </c:pt>
                <c:pt idx="2453">
                  <c:v>-1996.2741955890669</c:v>
                </c:pt>
                <c:pt idx="2454">
                  <c:v>-1997.103233161622</c:v>
                </c:pt>
                <c:pt idx="2455">
                  <c:v>-1997.9322707341771</c:v>
                </c:pt>
                <c:pt idx="2456">
                  <c:v>-1998.761308306732</c:v>
                </c:pt>
                <c:pt idx="2457">
                  <c:v>-1999.590345879287</c:v>
                </c:pt>
                <c:pt idx="2458">
                  <c:v>-2000.4193834518421</c:v>
                </c:pt>
                <c:pt idx="2459">
                  <c:v>-2001.2484210243972</c:v>
                </c:pt>
                <c:pt idx="2460">
                  <c:v>-2002.0774585969521</c:v>
                </c:pt>
                <c:pt idx="2461">
                  <c:v>-2002.9064961695071</c:v>
                </c:pt>
                <c:pt idx="2462">
                  <c:v>-2003.7355337420622</c:v>
                </c:pt>
                <c:pt idx="2463">
                  <c:v>-2004.5645713146173</c:v>
                </c:pt>
                <c:pt idx="2464">
                  <c:v>-2005.3936088871724</c:v>
                </c:pt>
                <c:pt idx="2465">
                  <c:v>-2006.2226464597275</c:v>
                </c:pt>
                <c:pt idx="2466">
                  <c:v>-2007.0516840322825</c:v>
                </c:pt>
                <c:pt idx="2467">
                  <c:v>-2007.8807216048374</c:v>
                </c:pt>
                <c:pt idx="2468">
                  <c:v>-2008.7097591773925</c:v>
                </c:pt>
                <c:pt idx="2469">
                  <c:v>-2009.5387967499476</c:v>
                </c:pt>
                <c:pt idx="2470">
                  <c:v>-2010.3678343225026</c:v>
                </c:pt>
                <c:pt idx="2471">
                  <c:v>-2011.1968718950577</c:v>
                </c:pt>
                <c:pt idx="2472">
                  <c:v>-2012.0259094676126</c:v>
                </c:pt>
                <c:pt idx="2473">
                  <c:v>-2012.8549470401676</c:v>
                </c:pt>
                <c:pt idx="2474">
                  <c:v>-2013.6839846127227</c:v>
                </c:pt>
                <c:pt idx="2475">
                  <c:v>-2014.5130221852778</c:v>
                </c:pt>
                <c:pt idx="2476">
                  <c:v>-2015.3420597578329</c:v>
                </c:pt>
                <c:pt idx="2477">
                  <c:v>-2016.171097330388</c:v>
                </c:pt>
                <c:pt idx="2478">
                  <c:v>-2017.000134902943</c:v>
                </c:pt>
                <c:pt idx="2479">
                  <c:v>-2017.8291724754979</c:v>
                </c:pt>
                <c:pt idx="2480">
                  <c:v>-2018.658210048053</c:v>
                </c:pt>
                <c:pt idx="2481">
                  <c:v>-2019.4872476206081</c:v>
                </c:pt>
                <c:pt idx="2482">
                  <c:v>-2020.3162851931631</c:v>
                </c:pt>
                <c:pt idx="2483">
                  <c:v>-2021.1453227657182</c:v>
                </c:pt>
                <c:pt idx="2484">
                  <c:v>-2021.9743603382731</c:v>
                </c:pt>
                <c:pt idx="2485">
                  <c:v>-2022.8033979108282</c:v>
                </c:pt>
                <c:pt idx="2486">
                  <c:v>-2023.6324354833832</c:v>
                </c:pt>
                <c:pt idx="2487">
                  <c:v>-2024.4614730559383</c:v>
                </c:pt>
                <c:pt idx="2488">
                  <c:v>-2025.2905106284934</c:v>
                </c:pt>
                <c:pt idx="2489">
                  <c:v>-2026.1195482010485</c:v>
                </c:pt>
                <c:pt idx="2490">
                  <c:v>-2026.9485857736036</c:v>
                </c:pt>
                <c:pt idx="2491">
                  <c:v>-2027.7776233461584</c:v>
                </c:pt>
                <c:pt idx="2492">
                  <c:v>-2028.6066609187135</c:v>
                </c:pt>
                <c:pt idx="2493">
                  <c:v>-2029.4356984912686</c:v>
                </c:pt>
                <c:pt idx="2494">
                  <c:v>-2030.2647360638236</c:v>
                </c:pt>
                <c:pt idx="2495">
                  <c:v>-2031.0937736363785</c:v>
                </c:pt>
                <c:pt idx="2496">
                  <c:v>-2031.9228112089336</c:v>
                </c:pt>
                <c:pt idx="2497">
                  <c:v>-2032.7518487814887</c:v>
                </c:pt>
                <c:pt idx="2498">
                  <c:v>-2033.5808863540437</c:v>
                </c:pt>
                <c:pt idx="2499">
                  <c:v>-2034.4099239265988</c:v>
                </c:pt>
                <c:pt idx="2500">
                  <c:v>-2035.2389614991539</c:v>
                </c:pt>
                <c:pt idx="2501">
                  <c:v>-2036.067999071709</c:v>
                </c:pt>
                <c:pt idx="2502">
                  <c:v>-2036.8970366442641</c:v>
                </c:pt>
                <c:pt idx="2503">
                  <c:v>-2037.7260742168189</c:v>
                </c:pt>
                <c:pt idx="2504">
                  <c:v>-2038.555111789374</c:v>
                </c:pt>
                <c:pt idx="2505">
                  <c:v>-2039.3841493619291</c:v>
                </c:pt>
                <c:pt idx="2506">
                  <c:v>-2040.2131869344842</c:v>
                </c:pt>
                <c:pt idx="2507">
                  <c:v>-2041.042224507039</c:v>
                </c:pt>
                <c:pt idx="2508">
                  <c:v>-2041.8712620795941</c:v>
                </c:pt>
                <c:pt idx="2509">
                  <c:v>-2042.7002996521492</c:v>
                </c:pt>
                <c:pt idx="2510">
                  <c:v>-2043.5293372247042</c:v>
                </c:pt>
                <c:pt idx="2511">
                  <c:v>-2044.3583747972593</c:v>
                </c:pt>
                <c:pt idx="2512">
                  <c:v>-2045.1874123698144</c:v>
                </c:pt>
                <c:pt idx="2513">
                  <c:v>-2046.0164499423695</c:v>
                </c:pt>
                <c:pt idx="2514">
                  <c:v>-2046.8454875149243</c:v>
                </c:pt>
                <c:pt idx="2515">
                  <c:v>-2047.6745250874794</c:v>
                </c:pt>
                <c:pt idx="2516">
                  <c:v>-2048.5035626600347</c:v>
                </c:pt>
                <c:pt idx="2517">
                  <c:v>-2049.3326002325894</c:v>
                </c:pt>
                <c:pt idx="2518">
                  <c:v>-2050.1616378051444</c:v>
                </c:pt>
                <c:pt idx="2519">
                  <c:v>-2050.9906753776995</c:v>
                </c:pt>
                <c:pt idx="2520">
                  <c:v>-2051.8197129502546</c:v>
                </c:pt>
                <c:pt idx="2521">
                  <c:v>-2052.6487505228097</c:v>
                </c:pt>
                <c:pt idx="2522">
                  <c:v>-2053.4777880953648</c:v>
                </c:pt>
                <c:pt idx="2523">
                  <c:v>-2054.3068256679198</c:v>
                </c:pt>
                <c:pt idx="2524">
                  <c:v>-2055.1358632404749</c:v>
                </c:pt>
                <c:pt idx="2525">
                  <c:v>-2055.96490081303</c:v>
                </c:pt>
                <c:pt idx="2526">
                  <c:v>-2056.7939383855851</c:v>
                </c:pt>
                <c:pt idx="2527">
                  <c:v>-2057.6229759581402</c:v>
                </c:pt>
                <c:pt idx="2528">
                  <c:v>-2058.4520135306948</c:v>
                </c:pt>
                <c:pt idx="2529">
                  <c:v>-2059.2810511032499</c:v>
                </c:pt>
                <c:pt idx="2530">
                  <c:v>-2060.1100886758049</c:v>
                </c:pt>
                <c:pt idx="2531">
                  <c:v>-2060.93912624836</c:v>
                </c:pt>
                <c:pt idx="2532">
                  <c:v>-2061.7681638209151</c:v>
                </c:pt>
                <c:pt idx="2533">
                  <c:v>-2062.5972013934702</c:v>
                </c:pt>
                <c:pt idx="2534">
                  <c:v>-2063.4262389660253</c:v>
                </c:pt>
                <c:pt idx="2535">
                  <c:v>-2064.2552765385803</c:v>
                </c:pt>
                <c:pt idx="2536">
                  <c:v>-2065.0843141111354</c:v>
                </c:pt>
                <c:pt idx="2537">
                  <c:v>-2065.9133516836905</c:v>
                </c:pt>
                <c:pt idx="2538">
                  <c:v>-2066.7423892562456</c:v>
                </c:pt>
                <c:pt idx="2539">
                  <c:v>-2067.5714268288002</c:v>
                </c:pt>
                <c:pt idx="2540">
                  <c:v>-2068.4004644013557</c:v>
                </c:pt>
                <c:pt idx="2541">
                  <c:v>-2069.2295019739104</c:v>
                </c:pt>
                <c:pt idx="2542">
                  <c:v>-2070.0585395464655</c:v>
                </c:pt>
                <c:pt idx="2543">
                  <c:v>-2070.8875771190205</c:v>
                </c:pt>
                <c:pt idx="2544">
                  <c:v>-2071.7166146915756</c:v>
                </c:pt>
                <c:pt idx="2545">
                  <c:v>-2072.5456522641307</c:v>
                </c:pt>
                <c:pt idx="2546">
                  <c:v>-2073.3746898366858</c:v>
                </c:pt>
                <c:pt idx="2547">
                  <c:v>-2074.2037274092409</c:v>
                </c:pt>
                <c:pt idx="2548">
                  <c:v>-2075.0327649817959</c:v>
                </c:pt>
                <c:pt idx="2549">
                  <c:v>-2075.861802554351</c:v>
                </c:pt>
                <c:pt idx="2550">
                  <c:v>-2076.6908401269061</c:v>
                </c:pt>
                <c:pt idx="2551">
                  <c:v>-2077.5198776994612</c:v>
                </c:pt>
                <c:pt idx="2552">
                  <c:v>-2078.3489152720158</c:v>
                </c:pt>
                <c:pt idx="2553">
                  <c:v>-2079.1779528445709</c:v>
                </c:pt>
                <c:pt idx="2554">
                  <c:v>-2080.006990417126</c:v>
                </c:pt>
                <c:pt idx="2555">
                  <c:v>-2080.836027989681</c:v>
                </c:pt>
                <c:pt idx="2556">
                  <c:v>-2081.6650655622361</c:v>
                </c:pt>
                <c:pt idx="2557">
                  <c:v>-2082.4941031347912</c:v>
                </c:pt>
                <c:pt idx="2558">
                  <c:v>-2083.3231407073463</c:v>
                </c:pt>
                <c:pt idx="2559">
                  <c:v>-2084.1521782799014</c:v>
                </c:pt>
                <c:pt idx="2560">
                  <c:v>-2084.9812158524564</c:v>
                </c:pt>
                <c:pt idx="2561">
                  <c:v>-2085.8102534250115</c:v>
                </c:pt>
                <c:pt idx="2562">
                  <c:v>-2086.6392909975666</c:v>
                </c:pt>
                <c:pt idx="2563">
                  <c:v>-2087.4683285701212</c:v>
                </c:pt>
                <c:pt idx="2564">
                  <c:v>-2088.2973661426763</c:v>
                </c:pt>
                <c:pt idx="2565">
                  <c:v>-2089.1264037152314</c:v>
                </c:pt>
                <c:pt idx="2566">
                  <c:v>-2089.9554412877865</c:v>
                </c:pt>
                <c:pt idx="2567">
                  <c:v>-2090.7844788603416</c:v>
                </c:pt>
                <c:pt idx="2568">
                  <c:v>-2091.6135164328966</c:v>
                </c:pt>
                <c:pt idx="2569">
                  <c:v>-2092.4425540054517</c:v>
                </c:pt>
                <c:pt idx="2570">
                  <c:v>-2093.2715915780068</c:v>
                </c:pt>
                <c:pt idx="2571">
                  <c:v>-2094.1006291505619</c:v>
                </c:pt>
                <c:pt idx="2572">
                  <c:v>-2094.929666723117</c:v>
                </c:pt>
                <c:pt idx="2573">
                  <c:v>-2095.758704295672</c:v>
                </c:pt>
                <c:pt idx="2574">
                  <c:v>-2096.5877418682271</c:v>
                </c:pt>
                <c:pt idx="2575">
                  <c:v>-2097.4167794407822</c:v>
                </c:pt>
                <c:pt idx="2576">
                  <c:v>-2098.2458170133368</c:v>
                </c:pt>
                <c:pt idx="2577">
                  <c:v>-2099.0748545858919</c:v>
                </c:pt>
                <c:pt idx="2578">
                  <c:v>-2099.903892158447</c:v>
                </c:pt>
                <c:pt idx="2579">
                  <c:v>-2100.7329297310021</c:v>
                </c:pt>
                <c:pt idx="2580">
                  <c:v>-2101.5619673035571</c:v>
                </c:pt>
                <c:pt idx="2581">
                  <c:v>-2102.3910048761122</c:v>
                </c:pt>
                <c:pt idx="2582">
                  <c:v>-2103.2200424486673</c:v>
                </c:pt>
                <c:pt idx="2583">
                  <c:v>-2104.0490800212224</c:v>
                </c:pt>
                <c:pt idx="2584">
                  <c:v>-2104.8781175937775</c:v>
                </c:pt>
                <c:pt idx="2585">
                  <c:v>-2105.7071551663325</c:v>
                </c:pt>
                <c:pt idx="2586">
                  <c:v>-2106.5361927388876</c:v>
                </c:pt>
                <c:pt idx="2587">
                  <c:v>-2107.3652303114422</c:v>
                </c:pt>
                <c:pt idx="2588">
                  <c:v>-2108.1942678839973</c:v>
                </c:pt>
                <c:pt idx="2589">
                  <c:v>-2109.0233054565524</c:v>
                </c:pt>
                <c:pt idx="2590">
                  <c:v>-2109.8523430291075</c:v>
                </c:pt>
                <c:pt idx="2591">
                  <c:v>-2110.6813806016626</c:v>
                </c:pt>
                <c:pt idx="2592">
                  <c:v>-2111.5104181742176</c:v>
                </c:pt>
                <c:pt idx="2593">
                  <c:v>-2112.3394557467727</c:v>
                </c:pt>
                <c:pt idx="2594">
                  <c:v>-2113.1684933193278</c:v>
                </c:pt>
                <c:pt idx="2595">
                  <c:v>-2113.9975308918829</c:v>
                </c:pt>
                <c:pt idx="2596">
                  <c:v>-2114.826568464438</c:v>
                </c:pt>
                <c:pt idx="2597">
                  <c:v>-2115.655606036993</c:v>
                </c:pt>
                <c:pt idx="2598">
                  <c:v>-2116.4846436095477</c:v>
                </c:pt>
                <c:pt idx="2599">
                  <c:v>-2117.3136811821032</c:v>
                </c:pt>
                <c:pt idx="2600">
                  <c:v>-2118.1427187546578</c:v>
                </c:pt>
                <c:pt idx="2601">
                  <c:v>-2118.9717563272129</c:v>
                </c:pt>
                <c:pt idx="2602">
                  <c:v>-2119.800793899768</c:v>
                </c:pt>
                <c:pt idx="2603">
                  <c:v>-2120.6298314723231</c:v>
                </c:pt>
                <c:pt idx="2604">
                  <c:v>-2121.4588690448782</c:v>
                </c:pt>
                <c:pt idx="2605">
                  <c:v>-2122.2879066174332</c:v>
                </c:pt>
                <c:pt idx="2606">
                  <c:v>-2123.1169441899883</c:v>
                </c:pt>
                <c:pt idx="2607">
                  <c:v>-2123.9459817625434</c:v>
                </c:pt>
                <c:pt idx="2608">
                  <c:v>-2124.7750193350985</c:v>
                </c:pt>
                <c:pt idx="2609">
                  <c:v>-2125.6040569076536</c:v>
                </c:pt>
                <c:pt idx="2610">
                  <c:v>-2126.4330944802086</c:v>
                </c:pt>
                <c:pt idx="2611">
                  <c:v>-2127.2621320527633</c:v>
                </c:pt>
                <c:pt idx="2612">
                  <c:v>-2128.0911696253183</c:v>
                </c:pt>
                <c:pt idx="2613">
                  <c:v>-2128.9202071978734</c:v>
                </c:pt>
                <c:pt idx="2614">
                  <c:v>-2129.7492447704285</c:v>
                </c:pt>
                <c:pt idx="2615">
                  <c:v>-2130.5782823429836</c:v>
                </c:pt>
                <c:pt idx="2616">
                  <c:v>-2131.4073199155387</c:v>
                </c:pt>
                <c:pt idx="2617">
                  <c:v>-2132.2363574880937</c:v>
                </c:pt>
                <c:pt idx="2618">
                  <c:v>-2133.0653950606488</c:v>
                </c:pt>
                <c:pt idx="2619">
                  <c:v>-2133.8944326332039</c:v>
                </c:pt>
                <c:pt idx="2620">
                  <c:v>-2134.723470205759</c:v>
                </c:pt>
                <c:pt idx="2621">
                  <c:v>-2135.5525077783141</c:v>
                </c:pt>
                <c:pt idx="2622">
                  <c:v>-2136.3815453508687</c:v>
                </c:pt>
                <c:pt idx="2623">
                  <c:v>-2137.2105829234238</c:v>
                </c:pt>
                <c:pt idx="2624">
                  <c:v>-2138.0396204959789</c:v>
                </c:pt>
                <c:pt idx="2625">
                  <c:v>-2138.8686580685339</c:v>
                </c:pt>
                <c:pt idx="2626">
                  <c:v>-2139.697695641089</c:v>
                </c:pt>
                <c:pt idx="2627">
                  <c:v>-2140.5267332136441</c:v>
                </c:pt>
                <c:pt idx="2628">
                  <c:v>-2141.3557707861992</c:v>
                </c:pt>
                <c:pt idx="2629">
                  <c:v>-2142.1848083587543</c:v>
                </c:pt>
                <c:pt idx="2630">
                  <c:v>-2143.0138459313093</c:v>
                </c:pt>
                <c:pt idx="2631">
                  <c:v>-2143.8428835038644</c:v>
                </c:pt>
                <c:pt idx="2632">
                  <c:v>-2144.6719210764195</c:v>
                </c:pt>
                <c:pt idx="2633">
                  <c:v>-2145.5009586489746</c:v>
                </c:pt>
                <c:pt idx="2634">
                  <c:v>-2146.3299962215297</c:v>
                </c:pt>
                <c:pt idx="2635">
                  <c:v>-2147.1590337940843</c:v>
                </c:pt>
                <c:pt idx="2636">
                  <c:v>-2147.9880713666394</c:v>
                </c:pt>
                <c:pt idx="2637">
                  <c:v>-2148.8171089391944</c:v>
                </c:pt>
                <c:pt idx="2638">
                  <c:v>-2149.6461465117495</c:v>
                </c:pt>
                <c:pt idx="2639">
                  <c:v>-2150.4751840843046</c:v>
                </c:pt>
                <c:pt idx="2640">
                  <c:v>-2151.3042216568597</c:v>
                </c:pt>
                <c:pt idx="2641">
                  <c:v>-2152.1332592294148</c:v>
                </c:pt>
                <c:pt idx="2642">
                  <c:v>-2152.9622968019698</c:v>
                </c:pt>
                <c:pt idx="2643">
                  <c:v>-2153.7913343745249</c:v>
                </c:pt>
                <c:pt idx="2644">
                  <c:v>-2154.62037194708</c:v>
                </c:pt>
                <c:pt idx="2645">
                  <c:v>-2155.4494095196351</c:v>
                </c:pt>
                <c:pt idx="2646">
                  <c:v>-2156.2784470921897</c:v>
                </c:pt>
                <c:pt idx="2647">
                  <c:v>-2157.1074846647448</c:v>
                </c:pt>
                <c:pt idx="2648">
                  <c:v>-2157.9365222372999</c:v>
                </c:pt>
                <c:pt idx="2649">
                  <c:v>-2158.7655598098549</c:v>
                </c:pt>
                <c:pt idx="2650">
                  <c:v>-2159.59459738241</c:v>
                </c:pt>
                <c:pt idx="2651">
                  <c:v>-2160.4236349549651</c:v>
                </c:pt>
                <c:pt idx="2652">
                  <c:v>-2161.2526725275202</c:v>
                </c:pt>
                <c:pt idx="2653">
                  <c:v>-2162.0817101000753</c:v>
                </c:pt>
                <c:pt idx="2654">
                  <c:v>-2162.9107476726304</c:v>
                </c:pt>
                <c:pt idx="2655">
                  <c:v>-2163.7397852451854</c:v>
                </c:pt>
                <c:pt idx="2656">
                  <c:v>-2164.5688228177405</c:v>
                </c:pt>
                <c:pt idx="2657">
                  <c:v>-2165.3978603902951</c:v>
                </c:pt>
                <c:pt idx="2658">
                  <c:v>-2166.2268979628507</c:v>
                </c:pt>
                <c:pt idx="2659">
                  <c:v>-2167.0559355354053</c:v>
                </c:pt>
                <c:pt idx="2660">
                  <c:v>-2167.8849731079604</c:v>
                </c:pt>
                <c:pt idx="2661">
                  <c:v>-2168.7140106805155</c:v>
                </c:pt>
                <c:pt idx="2662">
                  <c:v>-2169.5430482530705</c:v>
                </c:pt>
                <c:pt idx="2663">
                  <c:v>-2170.3720858256256</c:v>
                </c:pt>
              </c:numCache>
            </c:numRef>
          </c:yVal>
          <c:smooth val="0"/>
        </c:ser>
        <c:ser>
          <c:idx val="1"/>
          <c:order val="1"/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layer1_2!$D$100:$D$101</c:f>
              <c:numCache>
                <c:formatCode>General</c:formatCode>
                <c:ptCount val="2"/>
                <c:pt idx="0">
                  <c:v>0</c:v>
                </c:pt>
                <c:pt idx="1">
                  <c:v>2000</c:v>
                </c:pt>
              </c:numCache>
            </c:numRef>
          </c:xVal>
          <c:yVal>
            <c:numRef>
              <c:f>layer1_2!$E$100:$E$101</c:f>
              <c:numCache>
                <c:formatCode>General</c:formatCode>
                <c:ptCount val="2"/>
                <c:pt idx="0">
                  <c:v>-658.18305000000021</c:v>
                </c:pt>
                <c:pt idx="1">
                  <c:v>-658.18305000000021</c:v>
                </c:pt>
              </c:numCache>
            </c:numRef>
          </c:yVal>
          <c:smooth val="0"/>
        </c:ser>
        <c:ser>
          <c:idx val="2"/>
          <c:order val="2"/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layer1_2!$D$102:$D$103</c:f>
              <c:numCache>
                <c:formatCode>General</c:formatCode>
                <c:ptCount val="2"/>
                <c:pt idx="0">
                  <c:v>0</c:v>
                </c:pt>
                <c:pt idx="1">
                  <c:v>2000</c:v>
                </c:pt>
              </c:numCache>
            </c:numRef>
          </c:xVal>
          <c:yVal>
            <c:numRef>
              <c:f>layer1_2!$E$102:$E$103</c:f>
              <c:numCache>
                <c:formatCode>General</c:formatCode>
                <c:ptCount val="2"/>
                <c:pt idx="0">
                  <c:v>-1056.1830500000001</c:v>
                </c:pt>
                <c:pt idx="1">
                  <c:v>-1056.1830500000001</c:v>
                </c:pt>
              </c:numCache>
            </c:numRef>
          </c:yVal>
          <c:smooth val="0"/>
        </c:ser>
        <c:ser>
          <c:idx val="3"/>
          <c:order val="3"/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layer1_2!$D$104:$D$105</c:f>
              <c:numCache>
                <c:formatCode>General</c:formatCode>
                <c:ptCount val="2"/>
                <c:pt idx="0">
                  <c:v>0</c:v>
                </c:pt>
                <c:pt idx="1">
                  <c:v>2000</c:v>
                </c:pt>
              </c:numCache>
            </c:numRef>
          </c:xVal>
          <c:yVal>
            <c:numRef>
              <c:f>layer1_2!$E$104:$E$105</c:f>
              <c:numCache>
                <c:formatCode>General</c:formatCode>
                <c:ptCount val="2"/>
                <c:pt idx="0">
                  <c:v>-1714.3661000000004</c:v>
                </c:pt>
                <c:pt idx="1">
                  <c:v>-1714.3661000000004</c:v>
                </c:pt>
              </c:numCache>
            </c:numRef>
          </c:yVal>
          <c:smooth val="0"/>
        </c:ser>
        <c:ser>
          <c:idx val="4"/>
          <c:order val="4"/>
          <c:spPr>
            <a:ln>
              <a:solidFill>
                <a:srgbClr val="FF0000"/>
              </a:solidFill>
              <a:prstDash val="solid"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layer1_2!$B$100:$B$2954</c:f>
              <c:numCache>
                <c:formatCode>General</c:formatCode>
                <c:ptCount val="2855"/>
                <c:pt idx="0">
                  <c:v>0</c:v>
                </c:pt>
                <c:pt idx="1">
                  <c:v>0.5591929034707469</c:v>
                </c:pt>
                <c:pt idx="2">
                  <c:v>1.1183858069414938</c:v>
                </c:pt>
                <c:pt idx="3">
                  <c:v>1.6775787104122406</c:v>
                </c:pt>
                <c:pt idx="4">
                  <c:v>2.2367716138829876</c:v>
                </c:pt>
                <c:pt idx="5">
                  <c:v>2.7959645173537346</c:v>
                </c:pt>
                <c:pt idx="6">
                  <c:v>3.3551574208244812</c:v>
                </c:pt>
                <c:pt idx="7">
                  <c:v>3.9143503242952282</c:v>
                </c:pt>
                <c:pt idx="8">
                  <c:v>4.4735432277659752</c:v>
                </c:pt>
                <c:pt idx="9">
                  <c:v>5.0327361312367218</c:v>
                </c:pt>
                <c:pt idx="10">
                  <c:v>5.5919290347074693</c:v>
                </c:pt>
                <c:pt idx="11">
                  <c:v>6.1511219381782158</c:v>
                </c:pt>
                <c:pt idx="12">
                  <c:v>6.7103148416489624</c:v>
                </c:pt>
                <c:pt idx="13">
                  <c:v>7.2695077451197099</c:v>
                </c:pt>
                <c:pt idx="14">
                  <c:v>7.8287006485904564</c:v>
                </c:pt>
                <c:pt idx="15">
                  <c:v>8.3878935520612039</c:v>
                </c:pt>
                <c:pt idx="16">
                  <c:v>8.9470864555319505</c:v>
                </c:pt>
                <c:pt idx="17">
                  <c:v>9.506279359002697</c:v>
                </c:pt>
                <c:pt idx="18">
                  <c:v>10.065472262473444</c:v>
                </c:pt>
                <c:pt idx="19">
                  <c:v>10.624665165944192</c:v>
                </c:pt>
                <c:pt idx="20">
                  <c:v>11.183858069414939</c:v>
                </c:pt>
                <c:pt idx="21">
                  <c:v>11.743050972885685</c:v>
                </c:pt>
                <c:pt idx="22">
                  <c:v>12.302243876356432</c:v>
                </c:pt>
                <c:pt idx="23">
                  <c:v>12.861436779827178</c:v>
                </c:pt>
                <c:pt idx="24">
                  <c:v>13.420629683297925</c:v>
                </c:pt>
                <c:pt idx="25">
                  <c:v>13.979822586768673</c:v>
                </c:pt>
                <c:pt idx="26">
                  <c:v>14.53901549023942</c:v>
                </c:pt>
                <c:pt idx="27">
                  <c:v>15.098208393710166</c:v>
                </c:pt>
                <c:pt idx="28">
                  <c:v>15.657401297180913</c:v>
                </c:pt>
                <c:pt idx="29">
                  <c:v>16.216594200651659</c:v>
                </c:pt>
                <c:pt idx="30">
                  <c:v>16.775787104122408</c:v>
                </c:pt>
                <c:pt idx="31">
                  <c:v>17.334980007593153</c:v>
                </c:pt>
                <c:pt idx="32">
                  <c:v>17.894172911063901</c:v>
                </c:pt>
                <c:pt idx="33">
                  <c:v>18.453365814534649</c:v>
                </c:pt>
                <c:pt idx="34">
                  <c:v>19.012558718005394</c:v>
                </c:pt>
                <c:pt idx="35">
                  <c:v>19.571751621476142</c:v>
                </c:pt>
                <c:pt idx="36">
                  <c:v>20.130944524946887</c:v>
                </c:pt>
                <c:pt idx="37">
                  <c:v>20.690137428417636</c:v>
                </c:pt>
                <c:pt idx="38">
                  <c:v>21.249330331888384</c:v>
                </c:pt>
                <c:pt idx="39">
                  <c:v>21.808523235359129</c:v>
                </c:pt>
                <c:pt idx="40">
                  <c:v>22.367716138829877</c:v>
                </c:pt>
                <c:pt idx="41">
                  <c:v>22.926909042300622</c:v>
                </c:pt>
                <c:pt idx="42">
                  <c:v>23.48610194577137</c:v>
                </c:pt>
                <c:pt idx="43">
                  <c:v>24.045294849242119</c:v>
                </c:pt>
                <c:pt idx="44">
                  <c:v>24.604487752712863</c:v>
                </c:pt>
                <c:pt idx="45">
                  <c:v>25.163680656183612</c:v>
                </c:pt>
                <c:pt idx="46">
                  <c:v>25.722873559654357</c:v>
                </c:pt>
                <c:pt idx="47">
                  <c:v>26.282066463125105</c:v>
                </c:pt>
                <c:pt idx="48">
                  <c:v>26.84125936659585</c:v>
                </c:pt>
                <c:pt idx="49">
                  <c:v>27.400452270066598</c:v>
                </c:pt>
                <c:pt idx="50">
                  <c:v>27.959645173537346</c:v>
                </c:pt>
                <c:pt idx="51">
                  <c:v>28.518838077008091</c:v>
                </c:pt>
                <c:pt idx="52">
                  <c:v>29.078030980478839</c:v>
                </c:pt>
                <c:pt idx="53">
                  <c:v>29.637223883949584</c:v>
                </c:pt>
                <c:pt idx="54">
                  <c:v>30.196416787420333</c:v>
                </c:pt>
                <c:pt idx="55">
                  <c:v>30.755609690891081</c:v>
                </c:pt>
                <c:pt idx="56">
                  <c:v>31.314802594361826</c:v>
                </c:pt>
                <c:pt idx="57">
                  <c:v>31.873995497832574</c:v>
                </c:pt>
                <c:pt idx="58">
                  <c:v>32.433188401303319</c:v>
                </c:pt>
                <c:pt idx="59">
                  <c:v>32.992381304774071</c:v>
                </c:pt>
                <c:pt idx="60">
                  <c:v>33.551574208244816</c:v>
                </c:pt>
                <c:pt idx="61">
                  <c:v>34.11076711171556</c:v>
                </c:pt>
                <c:pt idx="62">
                  <c:v>34.669960015186305</c:v>
                </c:pt>
                <c:pt idx="63">
                  <c:v>35.229152918657057</c:v>
                </c:pt>
                <c:pt idx="64">
                  <c:v>35.788345822127802</c:v>
                </c:pt>
                <c:pt idx="65">
                  <c:v>36.347538725598547</c:v>
                </c:pt>
                <c:pt idx="66">
                  <c:v>36.906731629069299</c:v>
                </c:pt>
                <c:pt idx="67">
                  <c:v>37.465924532540043</c:v>
                </c:pt>
                <c:pt idx="68">
                  <c:v>38.025117436010788</c:v>
                </c:pt>
                <c:pt idx="69">
                  <c:v>38.584310339481533</c:v>
                </c:pt>
                <c:pt idx="70">
                  <c:v>39.143503242952285</c:v>
                </c:pt>
                <c:pt idx="71">
                  <c:v>39.70269614642303</c:v>
                </c:pt>
                <c:pt idx="72">
                  <c:v>40.261889049893774</c:v>
                </c:pt>
                <c:pt idx="73">
                  <c:v>40.821081953364526</c:v>
                </c:pt>
                <c:pt idx="74">
                  <c:v>41.380274856835271</c:v>
                </c:pt>
                <c:pt idx="75">
                  <c:v>41.939467760306016</c:v>
                </c:pt>
                <c:pt idx="76">
                  <c:v>42.498660663776768</c:v>
                </c:pt>
                <c:pt idx="77">
                  <c:v>43.057853567247513</c:v>
                </c:pt>
                <c:pt idx="78">
                  <c:v>43.617046470718257</c:v>
                </c:pt>
                <c:pt idx="79">
                  <c:v>44.176239374189002</c:v>
                </c:pt>
                <c:pt idx="80">
                  <c:v>44.735432277659754</c:v>
                </c:pt>
                <c:pt idx="81">
                  <c:v>45.294625181130499</c:v>
                </c:pt>
                <c:pt idx="82">
                  <c:v>45.853818084601244</c:v>
                </c:pt>
                <c:pt idx="83">
                  <c:v>46.413010988071996</c:v>
                </c:pt>
                <c:pt idx="84">
                  <c:v>46.97220389154274</c:v>
                </c:pt>
                <c:pt idx="85">
                  <c:v>47.531396795013485</c:v>
                </c:pt>
                <c:pt idx="86">
                  <c:v>48.090589698484237</c:v>
                </c:pt>
                <c:pt idx="87">
                  <c:v>48.649782601954982</c:v>
                </c:pt>
                <c:pt idx="88">
                  <c:v>49.208975505425727</c:v>
                </c:pt>
                <c:pt idx="89">
                  <c:v>49.768168408896472</c:v>
                </c:pt>
                <c:pt idx="90">
                  <c:v>50.327361312367223</c:v>
                </c:pt>
                <c:pt idx="91">
                  <c:v>50.886554215837968</c:v>
                </c:pt>
                <c:pt idx="92">
                  <c:v>51.445747119308713</c:v>
                </c:pt>
                <c:pt idx="93">
                  <c:v>52.004940022779465</c:v>
                </c:pt>
                <c:pt idx="94">
                  <c:v>52.56413292625021</c:v>
                </c:pt>
                <c:pt idx="95">
                  <c:v>53.123325829720955</c:v>
                </c:pt>
                <c:pt idx="96">
                  <c:v>53.682518733191699</c:v>
                </c:pt>
                <c:pt idx="97">
                  <c:v>54.241711636662451</c:v>
                </c:pt>
                <c:pt idx="98">
                  <c:v>54.800904540133196</c:v>
                </c:pt>
                <c:pt idx="99">
                  <c:v>55.360097443603941</c:v>
                </c:pt>
                <c:pt idx="100">
                  <c:v>55.919290347074693</c:v>
                </c:pt>
                <c:pt idx="101">
                  <c:v>56.478483250545437</c:v>
                </c:pt>
                <c:pt idx="102">
                  <c:v>57.037676154016182</c:v>
                </c:pt>
                <c:pt idx="103">
                  <c:v>57.596869057486934</c:v>
                </c:pt>
                <c:pt idx="104">
                  <c:v>58.156061960957679</c:v>
                </c:pt>
                <c:pt idx="105">
                  <c:v>58.715254864428424</c:v>
                </c:pt>
                <c:pt idx="106">
                  <c:v>59.274447767899169</c:v>
                </c:pt>
                <c:pt idx="107">
                  <c:v>59.83364067136992</c:v>
                </c:pt>
                <c:pt idx="108">
                  <c:v>60.392833574840665</c:v>
                </c:pt>
                <c:pt idx="109">
                  <c:v>60.95202647831141</c:v>
                </c:pt>
                <c:pt idx="110">
                  <c:v>61.511219381782162</c:v>
                </c:pt>
                <c:pt idx="111">
                  <c:v>62.070412285252907</c:v>
                </c:pt>
                <c:pt idx="112">
                  <c:v>62.629605188723652</c:v>
                </c:pt>
                <c:pt idx="113">
                  <c:v>63.188798092194403</c:v>
                </c:pt>
                <c:pt idx="114">
                  <c:v>63.747990995665148</c:v>
                </c:pt>
                <c:pt idx="115">
                  <c:v>64.307183899135893</c:v>
                </c:pt>
                <c:pt idx="116">
                  <c:v>64.866376802606638</c:v>
                </c:pt>
                <c:pt idx="117">
                  <c:v>65.425569706077383</c:v>
                </c:pt>
                <c:pt idx="118">
                  <c:v>65.984762609548142</c:v>
                </c:pt>
                <c:pt idx="119">
                  <c:v>66.543955513018886</c:v>
                </c:pt>
                <c:pt idx="120">
                  <c:v>67.103148416489631</c:v>
                </c:pt>
                <c:pt idx="121">
                  <c:v>67.662341319960376</c:v>
                </c:pt>
                <c:pt idx="122">
                  <c:v>68.221534223431121</c:v>
                </c:pt>
                <c:pt idx="123">
                  <c:v>68.780727126901866</c:v>
                </c:pt>
                <c:pt idx="124">
                  <c:v>69.33992003037261</c:v>
                </c:pt>
                <c:pt idx="125">
                  <c:v>69.899112933843369</c:v>
                </c:pt>
                <c:pt idx="126">
                  <c:v>70.458305837314114</c:v>
                </c:pt>
                <c:pt idx="127">
                  <c:v>71.017498740784859</c:v>
                </c:pt>
                <c:pt idx="128">
                  <c:v>71.576691644255604</c:v>
                </c:pt>
                <c:pt idx="129">
                  <c:v>72.135884547726349</c:v>
                </c:pt>
                <c:pt idx="130">
                  <c:v>72.695077451197093</c:v>
                </c:pt>
                <c:pt idx="131">
                  <c:v>73.254270354667838</c:v>
                </c:pt>
                <c:pt idx="132">
                  <c:v>73.813463258138597</c:v>
                </c:pt>
                <c:pt idx="133">
                  <c:v>74.372656161609342</c:v>
                </c:pt>
                <c:pt idx="134">
                  <c:v>74.931849065080087</c:v>
                </c:pt>
                <c:pt idx="135">
                  <c:v>75.491041968550832</c:v>
                </c:pt>
                <c:pt idx="136">
                  <c:v>76.050234872021576</c:v>
                </c:pt>
                <c:pt idx="137">
                  <c:v>76.609427775492321</c:v>
                </c:pt>
                <c:pt idx="138">
                  <c:v>77.168620678963066</c:v>
                </c:pt>
                <c:pt idx="139">
                  <c:v>77.727813582433825</c:v>
                </c:pt>
                <c:pt idx="140">
                  <c:v>78.28700648590457</c:v>
                </c:pt>
                <c:pt idx="141">
                  <c:v>78.846199389375315</c:v>
                </c:pt>
                <c:pt idx="142">
                  <c:v>79.405392292846059</c:v>
                </c:pt>
                <c:pt idx="143">
                  <c:v>79.964585196316804</c:v>
                </c:pt>
                <c:pt idx="144">
                  <c:v>80.523778099787549</c:v>
                </c:pt>
                <c:pt idx="145">
                  <c:v>81.082971003258308</c:v>
                </c:pt>
                <c:pt idx="146">
                  <c:v>81.642163906729053</c:v>
                </c:pt>
                <c:pt idx="147">
                  <c:v>82.201356810199798</c:v>
                </c:pt>
                <c:pt idx="148">
                  <c:v>82.760549713670542</c:v>
                </c:pt>
                <c:pt idx="149">
                  <c:v>83.319742617141287</c:v>
                </c:pt>
                <c:pt idx="150">
                  <c:v>83.878935520612032</c:v>
                </c:pt>
                <c:pt idx="151">
                  <c:v>84.438128424082777</c:v>
                </c:pt>
                <c:pt idx="152">
                  <c:v>84.997321327553536</c:v>
                </c:pt>
                <c:pt idx="153">
                  <c:v>85.556514231024281</c:v>
                </c:pt>
                <c:pt idx="154">
                  <c:v>86.115707134495025</c:v>
                </c:pt>
                <c:pt idx="155">
                  <c:v>86.67490003796577</c:v>
                </c:pt>
                <c:pt idx="156">
                  <c:v>87.234092941436515</c:v>
                </c:pt>
                <c:pt idx="157">
                  <c:v>87.79328584490726</c:v>
                </c:pt>
                <c:pt idx="158">
                  <c:v>88.352478748378005</c:v>
                </c:pt>
                <c:pt idx="159">
                  <c:v>88.911671651848764</c:v>
                </c:pt>
                <c:pt idx="160">
                  <c:v>89.470864555319508</c:v>
                </c:pt>
                <c:pt idx="161">
                  <c:v>90.030057458790253</c:v>
                </c:pt>
                <c:pt idx="162">
                  <c:v>90.589250362260998</c:v>
                </c:pt>
                <c:pt idx="163">
                  <c:v>91.148443265731743</c:v>
                </c:pt>
                <c:pt idx="164">
                  <c:v>91.707636169202488</c:v>
                </c:pt>
                <c:pt idx="165">
                  <c:v>92.266829072673232</c:v>
                </c:pt>
                <c:pt idx="166">
                  <c:v>92.826021976143991</c:v>
                </c:pt>
                <c:pt idx="167">
                  <c:v>93.385214879614736</c:v>
                </c:pt>
                <c:pt idx="168">
                  <c:v>93.944407783085481</c:v>
                </c:pt>
                <c:pt idx="169">
                  <c:v>94.503600686556226</c:v>
                </c:pt>
                <c:pt idx="170">
                  <c:v>95.06279359002697</c:v>
                </c:pt>
                <c:pt idx="171">
                  <c:v>95.621986493497715</c:v>
                </c:pt>
                <c:pt idx="172">
                  <c:v>96.181179396968474</c:v>
                </c:pt>
                <c:pt idx="173">
                  <c:v>96.740372300439219</c:v>
                </c:pt>
                <c:pt idx="174">
                  <c:v>97.299565203909964</c:v>
                </c:pt>
                <c:pt idx="175">
                  <c:v>97.858758107380709</c:v>
                </c:pt>
                <c:pt idx="176">
                  <c:v>98.417951010851453</c:v>
                </c:pt>
                <c:pt idx="177">
                  <c:v>98.977143914322198</c:v>
                </c:pt>
                <c:pt idx="178">
                  <c:v>99.536336817792943</c:v>
                </c:pt>
                <c:pt idx="179">
                  <c:v>100.0955297212637</c:v>
                </c:pt>
                <c:pt idx="180">
                  <c:v>100.65472262473445</c:v>
                </c:pt>
                <c:pt idx="181">
                  <c:v>101.21391552820519</c:v>
                </c:pt>
                <c:pt idx="182">
                  <c:v>101.77310843167594</c:v>
                </c:pt>
                <c:pt idx="183">
                  <c:v>102.33230133514668</c:v>
                </c:pt>
                <c:pt idx="184">
                  <c:v>102.89149423861743</c:v>
                </c:pt>
                <c:pt idx="185">
                  <c:v>103.45068714208817</c:v>
                </c:pt>
                <c:pt idx="186">
                  <c:v>104.00988004555893</c:v>
                </c:pt>
                <c:pt idx="187">
                  <c:v>104.56907294902967</c:v>
                </c:pt>
                <c:pt idx="188">
                  <c:v>105.12826585250042</c:v>
                </c:pt>
                <c:pt idx="189">
                  <c:v>105.68745875597116</c:v>
                </c:pt>
                <c:pt idx="190">
                  <c:v>106.24665165944191</c:v>
                </c:pt>
                <c:pt idx="191">
                  <c:v>106.80584456291265</c:v>
                </c:pt>
                <c:pt idx="192">
                  <c:v>107.3650374663834</c:v>
                </c:pt>
                <c:pt idx="193">
                  <c:v>107.92423036985416</c:v>
                </c:pt>
                <c:pt idx="194">
                  <c:v>108.4834232733249</c:v>
                </c:pt>
                <c:pt idx="195">
                  <c:v>109.04261617679565</c:v>
                </c:pt>
                <c:pt idx="196">
                  <c:v>109.60180908026639</c:v>
                </c:pt>
                <c:pt idx="197">
                  <c:v>110.16100198373714</c:v>
                </c:pt>
                <c:pt idx="198">
                  <c:v>110.72019488720788</c:v>
                </c:pt>
                <c:pt idx="199">
                  <c:v>111.27938779067864</c:v>
                </c:pt>
                <c:pt idx="200">
                  <c:v>111.83858069414939</c:v>
                </c:pt>
                <c:pt idx="201">
                  <c:v>112.39777359762013</c:v>
                </c:pt>
                <c:pt idx="202">
                  <c:v>112.95696650109087</c:v>
                </c:pt>
                <c:pt idx="203">
                  <c:v>113.51615940456162</c:v>
                </c:pt>
                <c:pt idx="204">
                  <c:v>114.07535230803236</c:v>
                </c:pt>
                <c:pt idx="205">
                  <c:v>114.63454521150311</c:v>
                </c:pt>
                <c:pt idx="206">
                  <c:v>115.19373811497387</c:v>
                </c:pt>
                <c:pt idx="207">
                  <c:v>115.75293101844461</c:v>
                </c:pt>
                <c:pt idx="208">
                  <c:v>116.31212392191536</c:v>
                </c:pt>
                <c:pt idx="209">
                  <c:v>116.8713168253861</c:v>
                </c:pt>
                <c:pt idx="210">
                  <c:v>117.43050972885685</c:v>
                </c:pt>
                <c:pt idx="211">
                  <c:v>117.98970263232759</c:v>
                </c:pt>
                <c:pt idx="212">
                  <c:v>118.54889553579834</c:v>
                </c:pt>
                <c:pt idx="213">
                  <c:v>119.1080884392691</c:v>
                </c:pt>
                <c:pt idx="214">
                  <c:v>119.66728134273984</c:v>
                </c:pt>
                <c:pt idx="215">
                  <c:v>120.22647424621059</c:v>
                </c:pt>
                <c:pt idx="216">
                  <c:v>120.78566714968133</c:v>
                </c:pt>
                <c:pt idx="217">
                  <c:v>121.34486005315208</c:v>
                </c:pt>
                <c:pt idx="218">
                  <c:v>121.90405295662282</c:v>
                </c:pt>
                <c:pt idx="219">
                  <c:v>122.46324586009358</c:v>
                </c:pt>
                <c:pt idx="220">
                  <c:v>123.02243876356432</c:v>
                </c:pt>
                <c:pt idx="221">
                  <c:v>123.58163166703507</c:v>
                </c:pt>
                <c:pt idx="222">
                  <c:v>124.14082457050581</c:v>
                </c:pt>
                <c:pt idx="223">
                  <c:v>124.70001747397656</c:v>
                </c:pt>
                <c:pt idx="224">
                  <c:v>125.2592103774473</c:v>
                </c:pt>
                <c:pt idx="225">
                  <c:v>125.81840328091805</c:v>
                </c:pt>
                <c:pt idx="226">
                  <c:v>126.37759618438881</c:v>
                </c:pt>
                <c:pt idx="227">
                  <c:v>126.93678908785955</c:v>
                </c:pt>
                <c:pt idx="228">
                  <c:v>127.4959819913303</c:v>
                </c:pt>
                <c:pt idx="229">
                  <c:v>128.05517489480104</c:v>
                </c:pt>
                <c:pt idx="230">
                  <c:v>128.61436779827179</c:v>
                </c:pt>
                <c:pt idx="231">
                  <c:v>129.17356070174253</c:v>
                </c:pt>
                <c:pt idx="232">
                  <c:v>129.73275360521328</c:v>
                </c:pt>
                <c:pt idx="233">
                  <c:v>130.29194650868402</c:v>
                </c:pt>
                <c:pt idx="234">
                  <c:v>130.85113941215477</c:v>
                </c:pt>
                <c:pt idx="235">
                  <c:v>131.41033231562551</c:v>
                </c:pt>
                <c:pt idx="236">
                  <c:v>131.96952521909628</c:v>
                </c:pt>
                <c:pt idx="237">
                  <c:v>132.52871812256703</c:v>
                </c:pt>
                <c:pt idx="238">
                  <c:v>133.08791102603777</c:v>
                </c:pt>
                <c:pt idx="239">
                  <c:v>133.64710392950852</c:v>
                </c:pt>
                <c:pt idx="240">
                  <c:v>134.20629683297926</c:v>
                </c:pt>
                <c:pt idx="241">
                  <c:v>134.76548973645001</c:v>
                </c:pt>
                <c:pt idx="242">
                  <c:v>135.32468263992075</c:v>
                </c:pt>
                <c:pt idx="243">
                  <c:v>135.8838755433915</c:v>
                </c:pt>
                <c:pt idx="244">
                  <c:v>136.44306844686224</c:v>
                </c:pt>
                <c:pt idx="245">
                  <c:v>137.00226135033299</c:v>
                </c:pt>
                <c:pt idx="246">
                  <c:v>137.56145425380373</c:v>
                </c:pt>
                <c:pt idx="247">
                  <c:v>138.12064715727448</c:v>
                </c:pt>
                <c:pt idx="248">
                  <c:v>138.67984006074522</c:v>
                </c:pt>
                <c:pt idx="249">
                  <c:v>139.23903296421597</c:v>
                </c:pt>
                <c:pt idx="250">
                  <c:v>139.79822586768674</c:v>
                </c:pt>
                <c:pt idx="251">
                  <c:v>140.35741877115748</c:v>
                </c:pt>
                <c:pt idx="252">
                  <c:v>140.91661167462823</c:v>
                </c:pt>
                <c:pt idx="253">
                  <c:v>141.47580457809897</c:v>
                </c:pt>
                <c:pt idx="254">
                  <c:v>142.03499748156972</c:v>
                </c:pt>
                <c:pt idx="255">
                  <c:v>142.59419038504046</c:v>
                </c:pt>
                <c:pt idx="256">
                  <c:v>143.15338328851121</c:v>
                </c:pt>
                <c:pt idx="257">
                  <c:v>143.71257619198195</c:v>
                </c:pt>
                <c:pt idx="258">
                  <c:v>144.2717690954527</c:v>
                </c:pt>
                <c:pt idx="259">
                  <c:v>144.83096199892344</c:v>
                </c:pt>
                <c:pt idx="260">
                  <c:v>145.39015490239419</c:v>
                </c:pt>
                <c:pt idx="261">
                  <c:v>145.94934780586493</c:v>
                </c:pt>
                <c:pt idx="262">
                  <c:v>146.50854070933568</c:v>
                </c:pt>
                <c:pt idx="263">
                  <c:v>147.06773361280645</c:v>
                </c:pt>
                <c:pt idx="264">
                  <c:v>147.62692651627719</c:v>
                </c:pt>
                <c:pt idx="265">
                  <c:v>148.18611941974794</c:v>
                </c:pt>
                <c:pt idx="266">
                  <c:v>148.74531232321868</c:v>
                </c:pt>
                <c:pt idx="267">
                  <c:v>149.30450522668943</c:v>
                </c:pt>
                <c:pt idx="268">
                  <c:v>149.86369813016017</c:v>
                </c:pt>
                <c:pt idx="269">
                  <c:v>150.42289103363092</c:v>
                </c:pt>
                <c:pt idx="270">
                  <c:v>150.98208393710166</c:v>
                </c:pt>
                <c:pt idx="271">
                  <c:v>151.54127684057241</c:v>
                </c:pt>
                <c:pt idx="272">
                  <c:v>152.10046974404315</c:v>
                </c:pt>
                <c:pt idx="273">
                  <c:v>152.6596626475139</c:v>
                </c:pt>
                <c:pt idx="274">
                  <c:v>153.21885555098464</c:v>
                </c:pt>
                <c:pt idx="275">
                  <c:v>153.77804845445539</c:v>
                </c:pt>
                <c:pt idx="276">
                  <c:v>154.33724135792613</c:v>
                </c:pt>
                <c:pt idx="277">
                  <c:v>154.89643426139691</c:v>
                </c:pt>
                <c:pt idx="278">
                  <c:v>155.45562716486765</c:v>
                </c:pt>
                <c:pt idx="279">
                  <c:v>156.01482006833839</c:v>
                </c:pt>
                <c:pt idx="280">
                  <c:v>156.57401297180914</c:v>
                </c:pt>
                <c:pt idx="281">
                  <c:v>157.13320587527988</c:v>
                </c:pt>
                <c:pt idx="282">
                  <c:v>157.69239877875063</c:v>
                </c:pt>
                <c:pt idx="283">
                  <c:v>158.25159168222137</c:v>
                </c:pt>
                <c:pt idx="284">
                  <c:v>158.81078458569212</c:v>
                </c:pt>
                <c:pt idx="285">
                  <c:v>159.36997748916286</c:v>
                </c:pt>
                <c:pt idx="286">
                  <c:v>159.92917039263361</c:v>
                </c:pt>
                <c:pt idx="287">
                  <c:v>160.48836329610435</c:v>
                </c:pt>
                <c:pt idx="288">
                  <c:v>161.0475561995751</c:v>
                </c:pt>
                <c:pt idx="289">
                  <c:v>161.60674910304584</c:v>
                </c:pt>
                <c:pt idx="290">
                  <c:v>162.16594200651662</c:v>
                </c:pt>
                <c:pt idx="291">
                  <c:v>162.72513490998736</c:v>
                </c:pt>
                <c:pt idx="292">
                  <c:v>163.28432781345811</c:v>
                </c:pt>
                <c:pt idx="293">
                  <c:v>163.84352071692885</c:v>
                </c:pt>
                <c:pt idx="294">
                  <c:v>164.4027136203996</c:v>
                </c:pt>
                <c:pt idx="295">
                  <c:v>164.96190652387034</c:v>
                </c:pt>
                <c:pt idx="296">
                  <c:v>165.52109942734108</c:v>
                </c:pt>
                <c:pt idx="297">
                  <c:v>166.08029233081183</c:v>
                </c:pt>
                <c:pt idx="298">
                  <c:v>166.63948523428257</c:v>
                </c:pt>
                <c:pt idx="299">
                  <c:v>167.19867813775332</c:v>
                </c:pt>
                <c:pt idx="300">
                  <c:v>167.75787104122406</c:v>
                </c:pt>
                <c:pt idx="301">
                  <c:v>168.31706394469481</c:v>
                </c:pt>
                <c:pt idx="302">
                  <c:v>168.87625684816555</c:v>
                </c:pt>
                <c:pt idx="303">
                  <c:v>169.4354497516363</c:v>
                </c:pt>
                <c:pt idx="304">
                  <c:v>169.99464265510707</c:v>
                </c:pt>
                <c:pt idx="305">
                  <c:v>170.55383555857782</c:v>
                </c:pt>
                <c:pt idx="306">
                  <c:v>171.11302846204856</c:v>
                </c:pt>
                <c:pt idx="307">
                  <c:v>171.67222136551931</c:v>
                </c:pt>
                <c:pt idx="308">
                  <c:v>172.23141426899005</c:v>
                </c:pt>
                <c:pt idx="309">
                  <c:v>172.7906071724608</c:v>
                </c:pt>
                <c:pt idx="310">
                  <c:v>173.34980007593154</c:v>
                </c:pt>
                <c:pt idx="311">
                  <c:v>173.90899297940229</c:v>
                </c:pt>
                <c:pt idx="312">
                  <c:v>174.46818588287303</c:v>
                </c:pt>
                <c:pt idx="313">
                  <c:v>175.02737878634377</c:v>
                </c:pt>
                <c:pt idx="314">
                  <c:v>175.58657168981452</c:v>
                </c:pt>
                <c:pt idx="315">
                  <c:v>176.14576459328526</c:v>
                </c:pt>
                <c:pt idx="316">
                  <c:v>176.70495749675601</c:v>
                </c:pt>
                <c:pt idx="317">
                  <c:v>177.26415040022678</c:v>
                </c:pt>
                <c:pt idx="318">
                  <c:v>177.82334330369753</c:v>
                </c:pt>
                <c:pt idx="319">
                  <c:v>178.38253620716827</c:v>
                </c:pt>
                <c:pt idx="320">
                  <c:v>178.94172911063902</c:v>
                </c:pt>
                <c:pt idx="321">
                  <c:v>179.50092201410976</c:v>
                </c:pt>
                <c:pt idx="322">
                  <c:v>180.06011491758051</c:v>
                </c:pt>
                <c:pt idx="323">
                  <c:v>180.61930782105125</c:v>
                </c:pt>
                <c:pt idx="324">
                  <c:v>181.178500724522</c:v>
                </c:pt>
                <c:pt idx="325">
                  <c:v>181.73769362799274</c:v>
                </c:pt>
                <c:pt idx="326">
                  <c:v>182.29688653146349</c:v>
                </c:pt>
                <c:pt idx="327">
                  <c:v>182.85607943493423</c:v>
                </c:pt>
                <c:pt idx="328">
                  <c:v>183.41527233840498</c:v>
                </c:pt>
                <c:pt idx="329">
                  <c:v>183.97446524187572</c:v>
                </c:pt>
                <c:pt idx="330">
                  <c:v>184.53365814534646</c:v>
                </c:pt>
                <c:pt idx="331">
                  <c:v>185.09285104881724</c:v>
                </c:pt>
                <c:pt idx="332">
                  <c:v>185.65204395228798</c:v>
                </c:pt>
                <c:pt idx="333">
                  <c:v>186.21123685575873</c:v>
                </c:pt>
                <c:pt idx="334">
                  <c:v>186.77042975922947</c:v>
                </c:pt>
                <c:pt idx="335">
                  <c:v>187.32962266270022</c:v>
                </c:pt>
                <c:pt idx="336">
                  <c:v>187.88881556617096</c:v>
                </c:pt>
                <c:pt idx="337">
                  <c:v>188.44800846964171</c:v>
                </c:pt>
                <c:pt idx="338">
                  <c:v>189.00720137311245</c:v>
                </c:pt>
                <c:pt idx="339">
                  <c:v>189.5663942765832</c:v>
                </c:pt>
                <c:pt idx="340">
                  <c:v>190.12558718005394</c:v>
                </c:pt>
                <c:pt idx="341">
                  <c:v>190.68478008352469</c:v>
                </c:pt>
                <c:pt idx="342">
                  <c:v>191.24397298699543</c:v>
                </c:pt>
                <c:pt idx="343">
                  <c:v>191.80316589046618</c:v>
                </c:pt>
                <c:pt idx="344">
                  <c:v>192.36235879393695</c:v>
                </c:pt>
                <c:pt idx="345">
                  <c:v>192.92155169740769</c:v>
                </c:pt>
                <c:pt idx="346">
                  <c:v>193.48074460087844</c:v>
                </c:pt>
                <c:pt idx="347">
                  <c:v>194.03993750434918</c:v>
                </c:pt>
                <c:pt idx="348">
                  <c:v>194.59913040781993</c:v>
                </c:pt>
                <c:pt idx="349">
                  <c:v>195.15832331129067</c:v>
                </c:pt>
                <c:pt idx="350">
                  <c:v>195.71751621476142</c:v>
                </c:pt>
                <c:pt idx="351">
                  <c:v>196.27670911823216</c:v>
                </c:pt>
                <c:pt idx="352">
                  <c:v>196.83590202170291</c:v>
                </c:pt>
                <c:pt idx="353">
                  <c:v>197.39509492517365</c:v>
                </c:pt>
                <c:pt idx="354">
                  <c:v>197.9542878286444</c:v>
                </c:pt>
                <c:pt idx="355">
                  <c:v>198.51348073211514</c:v>
                </c:pt>
                <c:pt idx="356">
                  <c:v>199.07267363558589</c:v>
                </c:pt>
                <c:pt idx="357">
                  <c:v>199.63186653905663</c:v>
                </c:pt>
                <c:pt idx="358">
                  <c:v>200.1910594425274</c:v>
                </c:pt>
                <c:pt idx="359">
                  <c:v>200.75025234599815</c:v>
                </c:pt>
                <c:pt idx="360">
                  <c:v>201.30944524946889</c:v>
                </c:pt>
                <c:pt idx="361">
                  <c:v>201.86863815293964</c:v>
                </c:pt>
                <c:pt idx="362">
                  <c:v>202.42783105641038</c:v>
                </c:pt>
                <c:pt idx="363">
                  <c:v>202.98702395988113</c:v>
                </c:pt>
                <c:pt idx="364">
                  <c:v>203.54621686335187</c:v>
                </c:pt>
                <c:pt idx="365">
                  <c:v>204.10540976682262</c:v>
                </c:pt>
                <c:pt idx="366">
                  <c:v>204.66460267029336</c:v>
                </c:pt>
                <c:pt idx="367">
                  <c:v>205.22379557376411</c:v>
                </c:pt>
                <c:pt idx="368">
                  <c:v>205.78298847723485</c:v>
                </c:pt>
                <c:pt idx="369">
                  <c:v>206.3421813807056</c:v>
                </c:pt>
                <c:pt idx="370">
                  <c:v>206.90137428417634</c:v>
                </c:pt>
                <c:pt idx="371">
                  <c:v>207.46056718764711</c:v>
                </c:pt>
                <c:pt idx="372">
                  <c:v>208.01976009111786</c:v>
                </c:pt>
                <c:pt idx="373">
                  <c:v>208.5789529945886</c:v>
                </c:pt>
                <c:pt idx="374">
                  <c:v>209.13814589805935</c:v>
                </c:pt>
                <c:pt idx="375">
                  <c:v>209.69733880153009</c:v>
                </c:pt>
                <c:pt idx="376">
                  <c:v>210.25653170500084</c:v>
                </c:pt>
                <c:pt idx="377">
                  <c:v>210.81572460847158</c:v>
                </c:pt>
                <c:pt idx="378">
                  <c:v>211.37491751194233</c:v>
                </c:pt>
                <c:pt idx="379">
                  <c:v>211.93411041541307</c:v>
                </c:pt>
                <c:pt idx="380">
                  <c:v>212.49330331888382</c:v>
                </c:pt>
                <c:pt idx="381">
                  <c:v>213.05249622235456</c:v>
                </c:pt>
                <c:pt idx="382">
                  <c:v>213.61168912582531</c:v>
                </c:pt>
                <c:pt idx="383">
                  <c:v>214.17088202929605</c:v>
                </c:pt>
                <c:pt idx="384">
                  <c:v>214.7300749327668</c:v>
                </c:pt>
                <c:pt idx="385">
                  <c:v>215.28926783623757</c:v>
                </c:pt>
                <c:pt idx="386">
                  <c:v>215.84846073970832</c:v>
                </c:pt>
                <c:pt idx="387">
                  <c:v>216.40765364317906</c:v>
                </c:pt>
                <c:pt idx="388">
                  <c:v>216.9668465466498</c:v>
                </c:pt>
                <c:pt idx="389">
                  <c:v>217.52603945012055</c:v>
                </c:pt>
                <c:pt idx="390">
                  <c:v>218.08523235359129</c:v>
                </c:pt>
                <c:pt idx="391">
                  <c:v>218.64442525706204</c:v>
                </c:pt>
                <c:pt idx="392">
                  <c:v>219.20361816053278</c:v>
                </c:pt>
                <c:pt idx="393">
                  <c:v>219.76281106400353</c:v>
                </c:pt>
                <c:pt idx="394">
                  <c:v>220.32200396747427</c:v>
                </c:pt>
                <c:pt idx="395">
                  <c:v>220.88119687094502</c:v>
                </c:pt>
                <c:pt idx="396">
                  <c:v>221.44038977441576</c:v>
                </c:pt>
                <c:pt idx="397">
                  <c:v>221.99958267788651</c:v>
                </c:pt>
                <c:pt idx="398">
                  <c:v>222.55877558135728</c:v>
                </c:pt>
                <c:pt idx="399">
                  <c:v>223.11796848482803</c:v>
                </c:pt>
                <c:pt idx="400">
                  <c:v>223.67716138829877</c:v>
                </c:pt>
                <c:pt idx="401">
                  <c:v>224.23635429176952</c:v>
                </c:pt>
                <c:pt idx="402">
                  <c:v>224.79554719524026</c:v>
                </c:pt>
                <c:pt idx="403">
                  <c:v>225.35474009871101</c:v>
                </c:pt>
                <c:pt idx="404">
                  <c:v>225.91393300218175</c:v>
                </c:pt>
                <c:pt idx="405">
                  <c:v>226.47312590565249</c:v>
                </c:pt>
                <c:pt idx="406">
                  <c:v>227.03231880912324</c:v>
                </c:pt>
                <c:pt idx="407">
                  <c:v>227.59151171259398</c:v>
                </c:pt>
                <c:pt idx="408">
                  <c:v>228.15070461606473</c:v>
                </c:pt>
                <c:pt idx="409">
                  <c:v>228.70989751953547</c:v>
                </c:pt>
                <c:pt idx="410">
                  <c:v>229.26909042300622</c:v>
                </c:pt>
                <c:pt idx="411">
                  <c:v>229.82828332647699</c:v>
                </c:pt>
                <c:pt idx="412">
                  <c:v>230.38747622994774</c:v>
                </c:pt>
                <c:pt idx="413">
                  <c:v>230.94666913341848</c:v>
                </c:pt>
                <c:pt idx="414">
                  <c:v>231.50586203688923</c:v>
                </c:pt>
                <c:pt idx="415">
                  <c:v>232.06505494035997</c:v>
                </c:pt>
                <c:pt idx="416">
                  <c:v>232.62424784383072</c:v>
                </c:pt>
                <c:pt idx="417">
                  <c:v>233.18344074730146</c:v>
                </c:pt>
                <c:pt idx="418">
                  <c:v>233.74263365077221</c:v>
                </c:pt>
                <c:pt idx="419">
                  <c:v>234.30182655424295</c:v>
                </c:pt>
                <c:pt idx="420">
                  <c:v>234.8610194577137</c:v>
                </c:pt>
                <c:pt idx="421">
                  <c:v>235.42021236118444</c:v>
                </c:pt>
                <c:pt idx="422">
                  <c:v>235.97940526465518</c:v>
                </c:pt>
                <c:pt idx="423">
                  <c:v>236.53859816812593</c:v>
                </c:pt>
                <c:pt idx="424">
                  <c:v>237.09779107159667</c:v>
                </c:pt>
                <c:pt idx="425">
                  <c:v>237.65698397506745</c:v>
                </c:pt>
                <c:pt idx="426">
                  <c:v>238.21617687853819</c:v>
                </c:pt>
                <c:pt idx="427">
                  <c:v>238.77536978200894</c:v>
                </c:pt>
                <c:pt idx="428">
                  <c:v>239.33456268547968</c:v>
                </c:pt>
                <c:pt idx="429">
                  <c:v>239.89375558895043</c:v>
                </c:pt>
                <c:pt idx="430">
                  <c:v>240.45294849242117</c:v>
                </c:pt>
                <c:pt idx="431">
                  <c:v>241.01214139589192</c:v>
                </c:pt>
                <c:pt idx="432">
                  <c:v>241.57133429936266</c:v>
                </c:pt>
                <c:pt idx="433">
                  <c:v>242.13052720283341</c:v>
                </c:pt>
                <c:pt idx="434">
                  <c:v>242.68972010630415</c:v>
                </c:pt>
                <c:pt idx="435">
                  <c:v>243.2489130097749</c:v>
                </c:pt>
                <c:pt idx="436">
                  <c:v>243.80810591324564</c:v>
                </c:pt>
                <c:pt idx="437">
                  <c:v>244.36729881671639</c:v>
                </c:pt>
                <c:pt idx="438">
                  <c:v>244.92649172018716</c:v>
                </c:pt>
                <c:pt idx="439">
                  <c:v>245.4856846236579</c:v>
                </c:pt>
                <c:pt idx="440">
                  <c:v>246.04487752712865</c:v>
                </c:pt>
                <c:pt idx="441">
                  <c:v>246.60407043059939</c:v>
                </c:pt>
                <c:pt idx="442">
                  <c:v>247.16326333407014</c:v>
                </c:pt>
                <c:pt idx="443">
                  <c:v>247.72245623754088</c:v>
                </c:pt>
                <c:pt idx="444">
                  <c:v>248.28164914101163</c:v>
                </c:pt>
                <c:pt idx="445">
                  <c:v>248.84084204448237</c:v>
                </c:pt>
                <c:pt idx="446">
                  <c:v>249.40003494795312</c:v>
                </c:pt>
                <c:pt idx="447">
                  <c:v>249.95922785142386</c:v>
                </c:pt>
                <c:pt idx="448">
                  <c:v>250.51842075489461</c:v>
                </c:pt>
                <c:pt idx="449">
                  <c:v>251.07761365836535</c:v>
                </c:pt>
                <c:pt idx="450">
                  <c:v>251.6368065618361</c:v>
                </c:pt>
                <c:pt idx="451">
                  <c:v>252.19599946530684</c:v>
                </c:pt>
                <c:pt idx="452">
                  <c:v>252.75519236877761</c:v>
                </c:pt>
                <c:pt idx="453">
                  <c:v>253.31438527224836</c:v>
                </c:pt>
                <c:pt idx="454">
                  <c:v>253.8735781757191</c:v>
                </c:pt>
                <c:pt idx="455">
                  <c:v>254.43277107918985</c:v>
                </c:pt>
                <c:pt idx="456">
                  <c:v>254.99196398266059</c:v>
                </c:pt>
                <c:pt idx="457">
                  <c:v>255.55115688613134</c:v>
                </c:pt>
                <c:pt idx="458">
                  <c:v>256.11034978960208</c:v>
                </c:pt>
                <c:pt idx="459">
                  <c:v>256.66954269307286</c:v>
                </c:pt>
                <c:pt idx="460">
                  <c:v>257.22873559654357</c:v>
                </c:pt>
                <c:pt idx="461">
                  <c:v>257.78792850001435</c:v>
                </c:pt>
                <c:pt idx="462">
                  <c:v>258.34712140348506</c:v>
                </c:pt>
                <c:pt idx="463">
                  <c:v>258.90631430695584</c:v>
                </c:pt>
                <c:pt idx="464">
                  <c:v>259.46550721042655</c:v>
                </c:pt>
                <c:pt idx="465">
                  <c:v>260.02470011389732</c:v>
                </c:pt>
                <c:pt idx="466">
                  <c:v>260.58389301736804</c:v>
                </c:pt>
                <c:pt idx="467">
                  <c:v>261.14308592083881</c:v>
                </c:pt>
                <c:pt idx="468">
                  <c:v>261.70227882430953</c:v>
                </c:pt>
                <c:pt idx="469">
                  <c:v>262.2614717277803</c:v>
                </c:pt>
                <c:pt idx="470">
                  <c:v>262.82066463125102</c:v>
                </c:pt>
                <c:pt idx="471">
                  <c:v>263.37985753472179</c:v>
                </c:pt>
                <c:pt idx="472">
                  <c:v>263.93905043819257</c:v>
                </c:pt>
                <c:pt idx="473">
                  <c:v>264.49824334166328</c:v>
                </c:pt>
                <c:pt idx="474">
                  <c:v>265.05743624513406</c:v>
                </c:pt>
                <c:pt idx="475">
                  <c:v>265.61662914860477</c:v>
                </c:pt>
                <c:pt idx="476">
                  <c:v>266.17582205207555</c:v>
                </c:pt>
                <c:pt idx="477">
                  <c:v>266.73501495554626</c:v>
                </c:pt>
                <c:pt idx="478">
                  <c:v>267.29420785901704</c:v>
                </c:pt>
                <c:pt idx="479">
                  <c:v>267.85340076248775</c:v>
                </c:pt>
                <c:pt idx="480">
                  <c:v>268.41259366595852</c:v>
                </c:pt>
                <c:pt idx="481">
                  <c:v>268.97178656942924</c:v>
                </c:pt>
                <c:pt idx="482">
                  <c:v>269.53097947290001</c:v>
                </c:pt>
                <c:pt idx="483">
                  <c:v>270.09017237637073</c:v>
                </c:pt>
                <c:pt idx="484">
                  <c:v>270.6493652798415</c:v>
                </c:pt>
                <c:pt idx="485">
                  <c:v>271.20855818331222</c:v>
                </c:pt>
                <c:pt idx="486">
                  <c:v>271.76775108678299</c:v>
                </c:pt>
                <c:pt idx="487">
                  <c:v>272.32694399025377</c:v>
                </c:pt>
                <c:pt idx="488">
                  <c:v>272.88613689372448</c:v>
                </c:pt>
                <c:pt idx="489">
                  <c:v>273.44532979719526</c:v>
                </c:pt>
                <c:pt idx="490">
                  <c:v>274.00452270066597</c:v>
                </c:pt>
                <c:pt idx="491">
                  <c:v>274.56371560413675</c:v>
                </c:pt>
                <c:pt idx="492">
                  <c:v>275.12290850760746</c:v>
                </c:pt>
                <c:pt idx="493">
                  <c:v>275.68210141107824</c:v>
                </c:pt>
                <c:pt idx="494">
                  <c:v>276.24129431454895</c:v>
                </c:pt>
                <c:pt idx="495">
                  <c:v>276.80048721801973</c:v>
                </c:pt>
                <c:pt idx="496">
                  <c:v>277.35968012149044</c:v>
                </c:pt>
                <c:pt idx="497">
                  <c:v>277.91887302496121</c:v>
                </c:pt>
                <c:pt idx="498">
                  <c:v>278.47806592843193</c:v>
                </c:pt>
                <c:pt idx="499">
                  <c:v>279.0372588319027</c:v>
                </c:pt>
                <c:pt idx="500">
                  <c:v>279.59645173537348</c:v>
                </c:pt>
                <c:pt idx="501">
                  <c:v>280.15564463884419</c:v>
                </c:pt>
                <c:pt idx="502">
                  <c:v>280.71483754231497</c:v>
                </c:pt>
                <c:pt idx="503">
                  <c:v>281.27403044578568</c:v>
                </c:pt>
                <c:pt idx="504">
                  <c:v>281.83322334925646</c:v>
                </c:pt>
                <c:pt idx="505">
                  <c:v>282.39241625272717</c:v>
                </c:pt>
                <c:pt idx="506">
                  <c:v>282.95160915619795</c:v>
                </c:pt>
                <c:pt idx="507">
                  <c:v>283.51080205966866</c:v>
                </c:pt>
                <c:pt idx="508">
                  <c:v>284.06999496313944</c:v>
                </c:pt>
                <c:pt idx="509">
                  <c:v>284.62918786661015</c:v>
                </c:pt>
                <c:pt idx="510">
                  <c:v>285.18838077008093</c:v>
                </c:pt>
                <c:pt idx="511">
                  <c:v>285.74757367355164</c:v>
                </c:pt>
                <c:pt idx="512">
                  <c:v>286.30676657702242</c:v>
                </c:pt>
                <c:pt idx="513">
                  <c:v>286.86595948049319</c:v>
                </c:pt>
                <c:pt idx="514">
                  <c:v>287.4251523839639</c:v>
                </c:pt>
                <c:pt idx="515">
                  <c:v>287.98434528743468</c:v>
                </c:pt>
                <c:pt idx="516">
                  <c:v>288.54353819090539</c:v>
                </c:pt>
                <c:pt idx="517">
                  <c:v>289.10273109437617</c:v>
                </c:pt>
                <c:pt idx="518">
                  <c:v>289.66192399784688</c:v>
                </c:pt>
                <c:pt idx="519">
                  <c:v>290.22111690131766</c:v>
                </c:pt>
                <c:pt idx="520">
                  <c:v>290.78030980478837</c:v>
                </c:pt>
                <c:pt idx="521">
                  <c:v>291.33950270825915</c:v>
                </c:pt>
                <c:pt idx="522">
                  <c:v>291.89869561172986</c:v>
                </c:pt>
                <c:pt idx="523">
                  <c:v>292.45788851520064</c:v>
                </c:pt>
                <c:pt idx="524">
                  <c:v>293.01708141867135</c:v>
                </c:pt>
                <c:pt idx="525">
                  <c:v>293.57627432214213</c:v>
                </c:pt>
                <c:pt idx="526">
                  <c:v>294.1354672256129</c:v>
                </c:pt>
                <c:pt idx="527">
                  <c:v>294.69466012908362</c:v>
                </c:pt>
                <c:pt idx="528">
                  <c:v>295.25385303255439</c:v>
                </c:pt>
                <c:pt idx="529">
                  <c:v>295.81304593602511</c:v>
                </c:pt>
                <c:pt idx="530">
                  <c:v>296.37223883949588</c:v>
                </c:pt>
                <c:pt idx="531">
                  <c:v>296.93143174296659</c:v>
                </c:pt>
                <c:pt idx="532">
                  <c:v>297.49062464643737</c:v>
                </c:pt>
                <c:pt idx="533">
                  <c:v>298.04981754990808</c:v>
                </c:pt>
                <c:pt idx="534">
                  <c:v>298.60901045337886</c:v>
                </c:pt>
                <c:pt idx="535">
                  <c:v>299.16820335684957</c:v>
                </c:pt>
                <c:pt idx="536">
                  <c:v>299.72739626032035</c:v>
                </c:pt>
                <c:pt idx="537">
                  <c:v>300.28658916379106</c:v>
                </c:pt>
                <c:pt idx="538">
                  <c:v>300.84578206726184</c:v>
                </c:pt>
                <c:pt idx="539">
                  <c:v>301.40497497073261</c:v>
                </c:pt>
                <c:pt idx="540">
                  <c:v>301.96416787420333</c:v>
                </c:pt>
                <c:pt idx="541">
                  <c:v>302.5233607776741</c:v>
                </c:pt>
                <c:pt idx="542">
                  <c:v>303.08255368114482</c:v>
                </c:pt>
                <c:pt idx="543">
                  <c:v>303.64174658461559</c:v>
                </c:pt>
                <c:pt idx="544">
                  <c:v>304.20093948808631</c:v>
                </c:pt>
                <c:pt idx="545">
                  <c:v>304.76013239155708</c:v>
                </c:pt>
                <c:pt idx="546">
                  <c:v>305.3193252950278</c:v>
                </c:pt>
                <c:pt idx="547">
                  <c:v>305.87851819849857</c:v>
                </c:pt>
                <c:pt idx="548">
                  <c:v>306.43771110196928</c:v>
                </c:pt>
                <c:pt idx="549">
                  <c:v>306.99690400544006</c:v>
                </c:pt>
                <c:pt idx="550">
                  <c:v>307.55609690891077</c:v>
                </c:pt>
                <c:pt idx="551">
                  <c:v>308.11528981238155</c:v>
                </c:pt>
                <c:pt idx="552">
                  <c:v>308.67448271585226</c:v>
                </c:pt>
                <c:pt idx="553">
                  <c:v>309.23367561932304</c:v>
                </c:pt>
                <c:pt idx="554">
                  <c:v>309.79286852279381</c:v>
                </c:pt>
                <c:pt idx="555">
                  <c:v>310.35206142626453</c:v>
                </c:pt>
                <c:pt idx="556">
                  <c:v>310.9112543297353</c:v>
                </c:pt>
                <c:pt idx="557">
                  <c:v>311.47044723320602</c:v>
                </c:pt>
                <c:pt idx="558">
                  <c:v>312.02964013667679</c:v>
                </c:pt>
                <c:pt idx="559">
                  <c:v>312.58883304014751</c:v>
                </c:pt>
                <c:pt idx="560">
                  <c:v>313.14802594361828</c:v>
                </c:pt>
                <c:pt idx="561">
                  <c:v>313.707218847089</c:v>
                </c:pt>
                <c:pt idx="562">
                  <c:v>314.26641175055977</c:v>
                </c:pt>
                <c:pt idx="563">
                  <c:v>314.82560465403049</c:v>
                </c:pt>
                <c:pt idx="564">
                  <c:v>315.38479755750126</c:v>
                </c:pt>
                <c:pt idx="565">
                  <c:v>315.94399046097197</c:v>
                </c:pt>
                <c:pt idx="566">
                  <c:v>316.50318336444275</c:v>
                </c:pt>
                <c:pt idx="567">
                  <c:v>317.06237626791352</c:v>
                </c:pt>
                <c:pt idx="568">
                  <c:v>317.62156917138424</c:v>
                </c:pt>
                <c:pt idx="569">
                  <c:v>318.18076207485501</c:v>
                </c:pt>
                <c:pt idx="570">
                  <c:v>318.73995497832573</c:v>
                </c:pt>
                <c:pt idx="571">
                  <c:v>319.2991478817965</c:v>
                </c:pt>
                <c:pt idx="572">
                  <c:v>319.85834078526722</c:v>
                </c:pt>
                <c:pt idx="573">
                  <c:v>320.41753368873799</c:v>
                </c:pt>
                <c:pt idx="574">
                  <c:v>320.97672659220871</c:v>
                </c:pt>
                <c:pt idx="575">
                  <c:v>321.53591949567948</c:v>
                </c:pt>
                <c:pt idx="576">
                  <c:v>322.0951123991502</c:v>
                </c:pt>
                <c:pt idx="577">
                  <c:v>322.65430530262097</c:v>
                </c:pt>
                <c:pt idx="578">
                  <c:v>323.21349820609169</c:v>
                </c:pt>
                <c:pt idx="579">
                  <c:v>323.77269110956246</c:v>
                </c:pt>
                <c:pt idx="580">
                  <c:v>324.33188401303323</c:v>
                </c:pt>
                <c:pt idx="581">
                  <c:v>324.89107691650395</c:v>
                </c:pt>
                <c:pt idx="582">
                  <c:v>325.45026981997472</c:v>
                </c:pt>
                <c:pt idx="583">
                  <c:v>326.00946272344544</c:v>
                </c:pt>
                <c:pt idx="584">
                  <c:v>326.56865562691621</c:v>
                </c:pt>
                <c:pt idx="585">
                  <c:v>327.12784853038693</c:v>
                </c:pt>
                <c:pt idx="586">
                  <c:v>327.6870414338577</c:v>
                </c:pt>
                <c:pt idx="587">
                  <c:v>328.24623433732842</c:v>
                </c:pt>
                <c:pt idx="588">
                  <c:v>328.80542724079919</c:v>
                </c:pt>
                <c:pt idx="589">
                  <c:v>329.36462014426991</c:v>
                </c:pt>
                <c:pt idx="590">
                  <c:v>329.92381304774068</c:v>
                </c:pt>
                <c:pt idx="591">
                  <c:v>330.4830059512114</c:v>
                </c:pt>
                <c:pt idx="592">
                  <c:v>331.04219885468217</c:v>
                </c:pt>
                <c:pt idx="593">
                  <c:v>331.60139175815294</c:v>
                </c:pt>
                <c:pt idx="594">
                  <c:v>332.16058466162366</c:v>
                </c:pt>
                <c:pt idx="595">
                  <c:v>332.71977756509443</c:v>
                </c:pt>
                <c:pt idx="596">
                  <c:v>333.27897046856515</c:v>
                </c:pt>
                <c:pt idx="597">
                  <c:v>333.83816337203592</c:v>
                </c:pt>
                <c:pt idx="598">
                  <c:v>334.39735627550664</c:v>
                </c:pt>
                <c:pt idx="599">
                  <c:v>334.95654917897741</c:v>
                </c:pt>
                <c:pt idx="600">
                  <c:v>335.51574208244813</c:v>
                </c:pt>
                <c:pt idx="601">
                  <c:v>336.0749349859189</c:v>
                </c:pt>
                <c:pt idx="602">
                  <c:v>336.63412788938962</c:v>
                </c:pt>
                <c:pt idx="603">
                  <c:v>337.19332079286039</c:v>
                </c:pt>
                <c:pt idx="604">
                  <c:v>337.75251369633111</c:v>
                </c:pt>
                <c:pt idx="605">
                  <c:v>338.31170659980188</c:v>
                </c:pt>
                <c:pt idx="606">
                  <c:v>338.8708995032726</c:v>
                </c:pt>
                <c:pt idx="607">
                  <c:v>339.43009240674337</c:v>
                </c:pt>
                <c:pt idx="608">
                  <c:v>339.98928531021414</c:v>
                </c:pt>
                <c:pt idx="609">
                  <c:v>340.54847821368486</c:v>
                </c:pt>
                <c:pt idx="610">
                  <c:v>341.10767111715563</c:v>
                </c:pt>
                <c:pt idx="611">
                  <c:v>341.66686402062635</c:v>
                </c:pt>
                <c:pt idx="612">
                  <c:v>342.22605692409712</c:v>
                </c:pt>
                <c:pt idx="613">
                  <c:v>342.78524982756784</c:v>
                </c:pt>
                <c:pt idx="614">
                  <c:v>343.34444273103861</c:v>
                </c:pt>
                <c:pt idx="615">
                  <c:v>343.90363563450933</c:v>
                </c:pt>
                <c:pt idx="616">
                  <c:v>344.4628285379801</c:v>
                </c:pt>
                <c:pt idx="617">
                  <c:v>345.02202144145082</c:v>
                </c:pt>
                <c:pt idx="618">
                  <c:v>345.58121434492159</c:v>
                </c:pt>
                <c:pt idx="619">
                  <c:v>346.14040724839231</c:v>
                </c:pt>
                <c:pt idx="620">
                  <c:v>346.69960015186308</c:v>
                </c:pt>
                <c:pt idx="621">
                  <c:v>347.25879305533385</c:v>
                </c:pt>
                <c:pt idx="622">
                  <c:v>347.81798595880457</c:v>
                </c:pt>
                <c:pt idx="623">
                  <c:v>348.37717886227534</c:v>
                </c:pt>
                <c:pt idx="624">
                  <c:v>348.93637176574606</c:v>
                </c:pt>
                <c:pt idx="625">
                  <c:v>349.49556466921683</c:v>
                </c:pt>
                <c:pt idx="626">
                  <c:v>350.05475757268755</c:v>
                </c:pt>
                <c:pt idx="627">
                  <c:v>350.61395047615832</c:v>
                </c:pt>
                <c:pt idx="628">
                  <c:v>351.17314337962904</c:v>
                </c:pt>
                <c:pt idx="629">
                  <c:v>351.73233628309981</c:v>
                </c:pt>
                <c:pt idx="630">
                  <c:v>352.29152918657053</c:v>
                </c:pt>
                <c:pt idx="631">
                  <c:v>352.8507220900413</c:v>
                </c:pt>
                <c:pt idx="632">
                  <c:v>353.40991499351202</c:v>
                </c:pt>
                <c:pt idx="633">
                  <c:v>353.96910789698279</c:v>
                </c:pt>
                <c:pt idx="634">
                  <c:v>354.52830080045356</c:v>
                </c:pt>
                <c:pt idx="635">
                  <c:v>355.08749370392428</c:v>
                </c:pt>
                <c:pt idx="636">
                  <c:v>355.64668660739505</c:v>
                </c:pt>
                <c:pt idx="637">
                  <c:v>356.20587951086577</c:v>
                </c:pt>
                <c:pt idx="638">
                  <c:v>356.76507241433654</c:v>
                </c:pt>
                <c:pt idx="639">
                  <c:v>357.32426531780726</c:v>
                </c:pt>
                <c:pt idx="640">
                  <c:v>357.88345822127803</c:v>
                </c:pt>
                <c:pt idx="641">
                  <c:v>358.44265112474875</c:v>
                </c:pt>
                <c:pt idx="642">
                  <c:v>359.00184402821952</c:v>
                </c:pt>
                <c:pt idx="643">
                  <c:v>359.56103693169024</c:v>
                </c:pt>
                <c:pt idx="644">
                  <c:v>360.12022983516101</c:v>
                </c:pt>
                <c:pt idx="645">
                  <c:v>360.67942273863173</c:v>
                </c:pt>
                <c:pt idx="646">
                  <c:v>361.2386156421025</c:v>
                </c:pt>
                <c:pt idx="647">
                  <c:v>361.79780854557328</c:v>
                </c:pt>
                <c:pt idx="648">
                  <c:v>362.35700144904399</c:v>
                </c:pt>
                <c:pt idx="649">
                  <c:v>362.91619435251476</c:v>
                </c:pt>
                <c:pt idx="650">
                  <c:v>363.47538725598548</c:v>
                </c:pt>
                <c:pt idx="651">
                  <c:v>364.03458015945625</c:v>
                </c:pt>
                <c:pt idx="652">
                  <c:v>364.59377306292697</c:v>
                </c:pt>
                <c:pt idx="653">
                  <c:v>365.15296596639774</c:v>
                </c:pt>
                <c:pt idx="654">
                  <c:v>365.71215886986846</c:v>
                </c:pt>
                <c:pt idx="655">
                  <c:v>366.27135177333923</c:v>
                </c:pt>
                <c:pt idx="656">
                  <c:v>366.83054467680995</c:v>
                </c:pt>
                <c:pt idx="657">
                  <c:v>367.38973758028072</c:v>
                </c:pt>
                <c:pt idx="658">
                  <c:v>367.94893048375144</c:v>
                </c:pt>
                <c:pt idx="659">
                  <c:v>368.50812338722221</c:v>
                </c:pt>
                <c:pt idx="660">
                  <c:v>369.06731629069293</c:v>
                </c:pt>
                <c:pt idx="661">
                  <c:v>369.6265091941637</c:v>
                </c:pt>
                <c:pt idx="662">
                  <c:v>370.18570209763448</c:v>
                </c:pt>
                <c:pt idx="663">
                  <c:v>370.74489500110519</c:v>
                </c:pt>
                <c:pt idx="664">
                  <c:v>371.30408790457597</c:v>
                </c:pt>
                <c:pt idx="665">
                  <c:v>371.86328080804668</c:v>
                </c:pt>
                <c:pt idx="666">
                  <c:v>372.42247371151745</c:v>
                </c:pt>
                <c:pt idx="667">
                  <c:v>372.98166661498817</c:v>
                </c:pt>
                <c:pt idx="668">
                  <c:v>373.54085951845894</c:v>
                </c:pt>
                <c:pt idx="669">
                  <c:v>374.10005242192966</c:v>
                </c:pt>
                <c:pt idx="670">
                  <c:v>374.65924532540043</c:v>
                </c:pt>
                <c:pt idx="671">
                  <c:v>375.21843822887115</c:v>
                </c:pt>
                <c:pt idx="672">
                  <c:v>375.77763113234192</c:v>
                </c:pt>
                <c:pt idx="673">
                  <c:v>376.33682403581264</c:v>
                </c:pt>
                <c:pt idx="674">
                  <c:v>376.89601693928341</c:v>
                </c:pt>
                <c:pt idx="675">
                  <c:v>377.45520984275419</c:v>
                </c:pt>
                <c:pt idx="676">
                  <c:v>378.0144027462249</c:v>
                </c:pt>
                <c:pt idx="677">
                  <c:v>378.57359564969568</c:v>
                </c:pt>
                <c:pt idx="678">
                  <c:v>379.13278855316639</c:v>
                </c:pt>
                <c:pt idx="679">
                  <c:v>379.69198145663717</c:v>
                </c:pt>
                <c:pt idx="680">
                  <c:v>380.25117436010788</c:v>
                </c:pt>
                <c:pt idx="681">
                  <c:v>380.81036726357866</c:v>
                </c:pt>
                <c:pt idx="682">
                  <c:v>381.36956016704937</c:v>
                </c:pt>
                <c:pt idx="683">
                  <c:v>381.92875307052014</c:v>
                </c:pt>
                <c:pt idx="684">
                  <c:v>382.48794597399086</c:v>
                </c:pt>
                <c:pt idx="685">
                  <c:v>383.04713887746163</c:v>
                </c:pt>
                <c:pt idx="686">
                  <c:v>383.60633178093235</c:v>
                </c:pt>
                <c:pt idx="687">
                  <c:v>384.16552468440312</c:v>
                </c:pt>
                <c:pt idx="688">
                  <c:v>384.7247175878739</c:v>
                </c:pt>
                <c:pt idx="689">
                  <c:v>385.28391049134461</c:v>
                </c:pt>
                <c:pt idx="690">
                  <c:v>385.84310339481539</c:v>
                </c:pt>
                <c:pt idx="691">
                  <c:v>386.4022962982861</c:v>
                </c:pt>
                <c:pt idx="692">
                  <c:v>386.96148920175688</c:v>
                </c:pt>
                <c:pt idx="693">
                  <c:v>387.52068210522759</c:v>
                </c:pt>
                <c:pt idx="694">
                  <c:v>388.07987500869837</c:v>
                </c:pt>
                <c:pt idx="695">
                  <c:v>388.63906791216908</c:v>
                </c:pt>
                <c:pt idx="696">
                  <c:v>389.19826081563986</c:v>
                </c:pt>
                <c:pt idx="697">
                  <c:v>389.75745371911057</c:v>
                </c:pt>
                <c:pt idx="698">
                  <c:v>390.31664662258135</c:v>
                </c:pt>
                <c:pt idx="699">
                  <c:v>390.87583952605206</c:v>
                </c:pt>
                <c:pt idx="700">
                  <c:v>391.43503242952283</c:v>
                </c:pt>
                <c:pt idx="701">
                  <c:v>391.99422533299361</c:v>
                </c:pt>
                <c:pt idx="702">
                  <c:v>392.55341823646432</c:v>
                </c:pt>
                <c:pt idx="703">
                  <c:v>393.1126111399351</c:v>
                </c:pt>
                <c:pt idx="704">
                  <c:v>393.67180404340581</c:v>
                </c:pt>
                <c:pt idx="705">
                  <c:v>394.23099694687659</c:v>
                </c:pt>
                <c:pt idx="706">
                  <c:v>394.7901898503473</c:v>
                </c:pt>
                <c:pt idx="707">
                  <c:v>395.34938275381808</c:v>
                </c:pt>
                <c:pt idx="708">
                  <c:v>395.90857565728879</c:v>
                </c:pt>
                <c:pt idx="709">
                  <c:v>396.46776856075957</c:v>
                </c:pt>
                <c:pt idx="710">
                  <c:v>397.02696146423028</c:v>
                </c:pt>
                <c:pt idx="711">
                  <c:v>397.58615436770106</c:v>
                </c:pt>
                <c:pt idx="712">
                  <c:v>398.14534727117177</c:v>
                </c:pt>
                <c:pt idx="713">
                  <c:v>398.70454017464255</c:v>
                </c:pt>
                <c:pt idx="714">
                  <c:v>399.26373307811326</c:v>
                </c:pt>
                <c:pt idx="715">
                  <c:v>399.82292598158404</c:v>
                </c:pt>
                <c:pt idx="716">
                  <c:v>400.38211888505481</c:v>
                </c:pt>
                <c:pt idx="717">
                  <c:v>400.94131178852552</c:v>
                </c:pt>
                <c:pt idx="718">
                  <c:v>401.5005046919963</c:v>
                </c:pt>
                <c:pt idx="719">
                  <c:v>402.05969759546701</c:v>
                </c:pt>
                <c:pt idx="720">
                  <c:v>402.61889049893779</c:v>
                </c:pt>
                <c:pt idx="721">
                  <c:v>403.1780834024085</c:v>
                </c:pt>
                <c:pt idx="722">
                  <c:v>403.73727630587928</c:v>
                </c:pt>
                <c:pt idx="723">
                  <c:v>404.29646920934999</c:v>
                </c:pt>
                <c:pt idx="724">
                  <c:v>404.85566211282077</c:v>
                </c:pt>
                <c:pt idx="725">
                  <c:v>405.41485501629148</c:v>
                </c:pt>
                <c:pt idx="726">
                  <c:v>405.97404791976226</c:v>
                </c:pt>
                <c:pt idx="727">
                  <c:v>406.53324082323297</c:v>
                </c:pt>
                <c:pt idx="728">
                  <c:v>407.09243372670375</c:v>
                </c:pt>
                <c:pt idx="729">
                  <c:v>407.65162663017452</c:v>
                </c:pt>
                <c:pt idx="730">
                  <c:v>408.21081953364524</c:v>
                </c:pt>
                <c:pt idx="731">
                  <c:v>408.77001243711601</c:v>
                </c:pt>
                <c:pt idx="732">
                  <c:v>409.32920534058673</c:v>
                </c:pt>
                <c:pt idx="733">
                  <c:v>409.8883982440575</c:v>
                </c:pt>
                <c:pt idx="734">
                  <c:v>410.44759114752821</c:v>
                </c:pt>
                <c:pt idx="735">
                  <c:v>411.00678405099899</c:v>
                </c:pt>
                <c:pt idx="736">
                  <c:v>411.5659769544697</c:v>
                </c:pt>
                <c:pt idx="737">
                  <c:v>412.12516985794048</c:v>
                </c:pt>
                <c:pt idx="738">
                  <c:v>412.68436276141119</c:v>
                </c:pt>
                <c:pt idx="739">
                  <c:v>413.24355566488197</c:v>
                </c:pt>
                <c:pt idx="740">
                  <c:v>413.80274856835268</c:v>
                </c:pt>
                <c:pt idx="741">
                  <c:v>414.36194147182346</c:v>
                </c:pt>
                <c:pt idx="742">
                  <c:v>414.92113437529423</c:v>
                </c:pt>
                <c:pt idx="743">
                  <c:v>415.48032727876495</c:v>
                </c:pt>
                <c:pt idx="744">
                  <c:v>416.03952018223572</c:v>
                </c:pt>
                <c:pt idx="745">
                  <c:v>416.59871308570644</c:v>
                </c:pt>
                <c:pt idx="746">
                  <c:v>417.15790598917721</c:v>
                </c:pt>
                <c:pt idx="747">
                  <c:v>417.71709889264793</c:v>
                </c:pt>
                <c:pt idx="748">
                  <c:v>418.2762917961187</c:v>
                </c:pt>
                <c:pt idx="749">
                  <c:v>418.83548469958941</c:v>
                </c:pt>
                <c:pt idx="750">
                  <c:v>419.39467760306019</c:v>
                </c:pt>
                <c:pt idx="751">
                  <c:v>419.9538705065309</c:v>
                </c:pt>
                <c:pt idx="752">
                  <c:v>420.51306341000168</c:v>
                </c:pt>
                <c:pt idx="753">
                  <c:v>421.07225631347239</c:v>
                </c:pt>
                <c:pt idx="754">
                  <c:v>421.63144921694317</c:v>
                </c:pt>
                <c:pt idx="755">
                  <c:v>422.19064212041394</c:v>
                </c:pt>
                <c:pt idx="756">
                  <c:v>422.74983502388466</c:v>
                </c:pt>
                <c:pt idx="757">
                  <c:v>423.30902792735543</c:v>
                </c:pt>
                <c:pt idx="758">
                  <c:v>423.86822083082615</c:v>
                </c:pt>
                <c:pt idx="759">
                  <c:v>424.42741373429692</c:v>
                </c:pt>
                <c:pt idx="760">
                  <c:v>424.98660663776764</c:v>
                </c:pt>
                <c:pt idx="761">
                  <c:v>425.54579954123841</c:v>
                </c:pt>
                <c:pt idx="762">
                  <c:v>426.10499244470913</c:v>
                </c:pt>
                <c:pt idx="763">
                  <c:v>426.6641853481799</c:v>
                </c:pt>
                <c:pt idx="764">
                  <c:v>427.22337825165062</c:v>
                </c:pt>
                <c:pt idx="765">
                  <c:v>427.78257115512139</c:v>
                </c:pt>
                <c:pt idx="766">
                  <c:v>428.3417640585921</c:v>
                </c:pt>
                <c:pt idx="767">
                  <c:v>428.90095696206288</c:v>
                </c:pt>
                <c:pt idx="768">
                  <c:v>429.46014986553359</c:v>
                </c:pt>
                <c:pt idx="769">
                  <c:v>430.01934276900437</c:v>
                </c:pt>
                <c:pt idx="770">
                  <c:v>430.57853567247514</c:v>
                </c:pt>
                <c:pt idx="771">
                  <c:v>431.13772857594586</c:v>
                </c:pt>
                <c:pt idx="772">
                  <c:v>431.69692147941663</c:v>
                </c:pt>
                <c:pt idx="773">
                  <c:v>432.25611438288735</c:v>
                </c:pt>
                <c:pt idx="774">
                  <c:v>432.81530728635812</c:v>
                </c:pt>
                <c:pt idx="775">
                  <c:v>433.37450018982884</c:v>
                </c:pt>
                <c:pt idx="776">
                  <c:v>433.93369309329961</c:v>
                </c:pt>
                <c:pt idx="777">
                  <c:v>434.49288599677033</c:v>
                </c:pt>
                <c:pt idx="778">
                  <c:v>435.0520789002411</c:v>
                </c:pt>
                <c:pt idx="779">
                  <c:v>435.61127180371182</c:v>
                </c:pt>
                <c:pt idx="780">
                  <c:v>436.17046470718259</c:v>
                </c:pt>
                <c:pt idx="781">
                  <c:v>436.72965761065331</c:v>
                </c:pt>
                <c:pt idx="782">
                  <c:v>437.28885051412408</c:v>
                </c:pt>
                <c:pt idx="783">
                  <c:v>437.84804341759485</c:v>
                </c:pt>
                <c:pt idx="784">
                  <c:v>438.40723632106557</c:v>
                </c:pt>
                <c:pt idx="785">
                  <c:v>438.96642922453634</c:v>
                </c:pt>
                <c:pt idx="786">
                  <c:v>439.52562212800706</c:v>
                </c:pt>
                <c:pt idx="787">
                  <c:v>440.08481503147783</c:v>
                </c:pt>
                <c:pt idx="788">
                  <c:v>440.64400793494855</c:v>
                </c:pt>
                <c:pt idx="789">
                  <c:v>441.20320083841932</c:v>
                </c:pt>
                <c:pt idx="790">
                  <c:v>441.76239374189004</c:v>
                </c:pt>
                <c:pt idx="791">
                  <c:v>442.32158664536081</c:v>
                </c:pt>
                <c:pt idx="792">
                  <c:v>442.88077954883153</c:v>
                </c:pt>
                <c:pt idx="793">
                  <c:v>443.4399724523023</c:v>
                </c:pt>
                <c:pt idx="794">
                  <c:v>443.99916535577302</c:v>
                </c:pt>
                <c:pt idx="795">
                  <c:v>444.55835825924379</c:v>
                </c:pt>
                <c:pt idx="796">
                  <c:v>445.11755116271456</c:v>
                </c:pt>
                <c:pt idx="797">
                  <c:v>445.67674406618528</c:v>
                </c:pt>
                <c:pt idx="798">
                  <c:v>446.23593696965605</c:v>
                </c:pt>
                <c:pt idx="799">
                  <c:v>446.79512987312677</c:v>
                </c:pt>
                <c:pt idx="800">
                  <c:v>447.35432277659754</c:v>
                </c:pt>
                <c:pt idx="801">
                  <c:v>447.91351568006826</c:v>
                </c:pt>
                <c:pt idx="802">
                  <c:v>448.47270858353903</c:v>
                </c:pt>
                <c:pt idx="803">
                  <c:v>449.03190148700975</c:v>
                </c:pt>
                <c:pt idx="804">
                  <c:v>449.59109439048052</c:v>
                </c:pt>
                <c:pt idx="805">
                  <c:v>450.15028729395124</c:v>
                </c:pt>
                <c:pt idx="806">
                  <c:v>450.70948019742201</c:v>
                </c:pt>
                <c:pt idx="807">
                  <c:v>451.26867310089273</c:v>
                </c:pt>
                <c:pt idx="808">
                  <c:v>451.8278660043635</c:v>
                </c:pt>
                <c:pt idx="809">
                  <c:v>452.38705890783427</c:v>
                </c:pt>
                <c:pt idx="810">
                  <c:v>452.94625181130499</c:v>
                </c:pt>
                <c:pt idx="811">
                  <c:v>453.50544471477576</c:v>
                </c:pt>
                <c:pt idx="812">
                  <c:v>454.06463761824648</c:v>
                </c:pt>
                <c:pt idx="813">
                  <c:v>454.62383052171725</c:v>
                </c:pt>
                <c:pt idx="814">
                  <c:v>455.18302342518797</c:v>
                </c:pt>
                <c:pt idx="815">
                  <c:v>455.74221632865874</c:v>
                </c:pt>
                <c:pt idx="816">
                  <c:v>456.30140923212946</c:v>
                </c:pt>
                <c:pt idx="817">
                  <c:v>456.86060213560023</c:v>
                </c:pt>
                <c:pt idx="818">
                  <c:v>457.41979503907095</c:v>
                </c:pt>
                <c:pt idx="819">
                  <c:v>457.97898794254172</c:v>
                </c:pt>
                <c:pt idx="820">
                  <c:v>458.53818084601244</c:v>
                </c:pt>
                <c:pt idx="821">
                  <c:v>459.09737374948321</c:v>
                </c:pt>
                <c:pt idx="822">
                  <c:v>459.65656665295398</c:v>
                </c:pt>
                <c:pt idx="823">
                  <c:v>460.2157595564247</c:v>
                </c:pt>
                <c:pt idx="824">
                  <c:v>460.77495245989547</c:v>
                </c:pt>
                <c:pt idx="825">
                  <c:v>461.33414536336619</c:v>
                </c:pt>
                <c:pt idx="826">
                  <c:v>461.89333826683696</c:v>
                </c:pt>
                <c:pt idx="827">
                  <c:v>462.45253117030768</c:v>
                </c:pt>
                <c:pt idx="828">
                  <c:v>463.01172407377845</c:v>
                </c:pt>
                <c:pt idx="829">
                  <c:v>463.57091697724917</c:v>
                </c:pt>
                <c:pt idx="830">
                  <c:v>464.13010988071994</c:v>
                </c:pt>
                <c:pt idx="831">
                  <c:v>464.68930278419066</c:v>
                </c:pt>
                <c:pt idx="832">
                  <c:v>465.24849568766143</c:v>
                </c:pt>
                <c:pt idx="833">
                  <c:v>465.80768859113215</c:v>
                </c:pt>
                <c:pt idx="834">
                  <c:v>466.36688149460292</c:v>
                </c:pt>
                <c:pt idx="835">
                  <c:v>466.92607439807364</c:v>
                </c:pt>
                <c:pt idx="836">
                  <c:v>467.48526730154441</c:v>
                </c:pt>
                <c:pt idx="837">
                  <c:v>468.04446020501518</c:v>
                </c:pt>
                <c:pt idx="838">
                  <c:v>468.6036531084859</c:v>
                </c:pt>
                <c:pt idx="839">
                  <c:v>469.16284601195667</c:v>
                </c:pt>
                <c:pt idx="840">
                  <c:v>469.72203891542739</c:v>
                </c:pt>
                <c:pt idx="841">
                  <c:v>470.28123181889816</c:v>
                </c:pt>
                <c:pt idx="842">
                  <c:v>470.84042472236888</c:v>
                </c:pt>
                <c:pt idx="843">
                  <c:v>471.39961762583965</c:v>
                </c:pt>
                <c:pt idx="844">
                  <c:v>471.95881052931037</c:v>
                </c:pt>
                <c:pt idx="845">
                  <c:v>472.51800343278114</c:v>
                </c:pt>
                <c:pt idx="846">
                  <c:v>473.07719633625186</c:v>
                </c:pt>
                <c:pt idx="847">
                  <c:v>473.63638923972263</c:v>
                </c:pt>
                <c:pt idx="848">
                  <c:v>474.19558214319335</c:v>
                </c:pt>
                <c:pt idx="849">
                  <c:v>474.75477504666412</c:v>
                </c:pt>
                <c:pt idx="850">
                  <c:v>475.3139679501349</c:v>
                </c:pt>
                <c:pt idx="851">
                  <c:v>475.87316085360561</c:v>
                </c:pt>
                <c:pt idx="852">
                  <c:v>476.43235375707638</c:v>
                </c:pt>
                <c:pt idx="853">
                  <c:v>476.9915466605471</c:v>
                </c:pt>
                <c:pt idx="854">
                  <c:v>477.55073956401787</c:v>
                </c:pt>
                <c:pt idx="855">
                  <c:v>478.10993246748859</c:v>
                </c:pt>
                <c:pt idx="856">
                  <c:v>478.66912537095936</c:v>
                </c:pt>
                <c:pt idx="857">
                  <c:v>479.22831827443008</c:v>
                </c:pt>
                <c:pt idx="858">
                  <c:v>479.78751117790085</c:v>
                </c:pt>
                <c:pt idx="859">
                  <c:v>480.34670408137157</c:v>
                </c:pt>
                <c:pt idx="860">
                  <c:v>480.90589698484234</c:v>
                </c:pt>
                <c:pt idx="861">
                  <c:v>481.46508988831306</c:v>
                </c:pt>
                <c:pt idx="862">
                  <c:v>482.02428279178383</c:v>
                </c:pt>
                <c:pt idx="863">
                  <c:v>482.58347569525461</c:v>
                </c:pt>
                <c:pt idx="864">
                  <c:v>483.14266859872532</c:v>
                </c:pt>
                <c:pt idx="865">
                  <c:v>483.7018615021961</c:v>
                </c:pt>
                <c:pt idx="866">
                  <c:v>484.26105440566681</c:v>
                </c:pt>
                <c:pt idx="867">
                  <c:v>484.82024730913759</c:v>
                </c:pt>
                <c:pt idx="868">
                  <c:v>485.3794402126083</c:v>
                </c:pt>
                <c:pt idx="869">
                  <c:v>485.93863311607907</c:v>
                </c:pt>
                <c:pt idx="870">
                  <c:v>486.49782601954979</c:v>
                </c:pt>
                <c:pt idx="871">
                  <c:v>487.05701892302056</c:v>
                </c:pt>
                <c:pt idx="872">
                  <c:v>487.61621182649128</c:v>
                </c:pt>
                <c:pt idx="873">
                  <c:v>488.17540472996205</c:v>
                </c:pt>
                <c:pt idx="874">
                  <c:v>488.73459763343277</c:v>
                </c:pt>
                <c:pt idx="875">
                  <c:v>489.29379053690354</c:v>
                </c:pt>
                <c:pt idx="876">
                  <c:v>489.85298344037432</c:v>
                </c:pt>
                <c:pt idx="877">
                  <c:v>490.41217634384503</c:v>
                </c:pt>
                <c:pt idx="878">
                  <c:v>490.97136924731581</c:v>
                </c:pt>
                <c:pt idx="879">
                  <c:v>491.53056215078652</c:v>
                </c:pt>
                <c:pt idx="880">
                  <c:v>492.0897550542573</c:v>
                </c:pt>
                <c:pt idx="881">
                  <c:v>492.64894795772801</c:v>
                </c:pt>
                <c:pt idx="882">
                  <c:v>493.20814086119879</c:v>
                </c:pt>
                <c:pt idx="883">
                  <c:v>493.7673337646695</c:v>
                </c:pt>
                <c:pt idx="884">
                  <c:v>494.32652666814027</c:v>
                </c:pt>
                <c:pt idx="885">
                  <c:v>494.88571957161099</c:v>
                </c:pt>
                <c:pt idx="886">
                  <c:v>495.44491247508176</c:v>
                </c:pt>
                <c:pt idx="887">
                  <c:v>496.00410537855248</c:v>
                </c:pt>
                <c:pt idx="888">
                  <c:v>496.56329828202325</c:v>
                </c:pt>
                <c:pt idx="889">
                  <c:v>497.12249118549397</c:v>
                </c:pt>
                <c:pt idx="890">
                  <c:v>497.68168408896474</c:v>
                </c:pt>
                <c:pt idx="891">
                  <c:v>498.24087699243552</c:v>
                </c:pt>
                <c:pt idx="892">
                  <c:v>498.80006989590623</c:v>
                </c:pt>
                <c:pt idx="893">
                  <c:v>499.35926279937701</c:v>
                </c:pt>
                <c:pt idx="894">
                  <c:v>499.91845570284772</c:v>
                </c:pt>
                <c:pt idx="895">
                  <c:v>500.4776486063185</c:v>
                </c:pt>
                <c:pt idx="896">
                  <c:v>501.03684150978921</c:v>
                </c:pt>
                <c:pt idx="897">
                  <c:v>501.59603441325999</c:v>
                </c:pt>
                <c:pt idx="898">
                  <c:v>502.1552273167307</c:v>
                </c:pt>
                <c:pt idx="899">
                  <c:v>502.71442022020148</c:v>
                </c:pt>
                <c:pt idx="900">
                  <c:v>503.27361312367219</c:v>
                </c:pt>
                <c:pt idx="901">
                  <c:v>503.83280602714296</c:v>
                </c:pt>
                <c:pt idx="902">
                  <c:v>504.39199893061368</c:v>
                </c:pt>
                <c:pt idx="903">
                  <c:v>504.95119183408445</c:v>
                </c:pt>
                <c:pt idx="904">
                  <c:v>505.51038473755523</c:v>
                </c:pt>
                <c:pt idx="905">
                  <c:v>506.06957764102594</c:v>
                </c:pt>
                <c:pt idx="906">
                  <c:v>506.62877054449672</c:v>
                </c:pt>
                <c:pt idx="907">
                  <c:v>507.18796344796743</c:v>
                </c:pt>
                <c:pt idx="908">
                  <c:v>507.74715635143821</c:v>
                </c:pt>
                <c:pt idx="909">
                  <c:v>508.30634925490892</c:v>
                </c:pt>
                <c:pt idx="910">
                  <c:v>508.8655421583797</c:v>
                </c:pt>
                <c:pt idx="911">
                  <c:v>509.42473506185041</c:v>
                </c:pt>
                <c:pt idx="912">
                  <c:v>509.98392796532119</c:v>
                </c:pt>
                <c:pt idx="913">
                  <c:v>510.5431208687919</c:v>
                </c:pt>
                <c:pt idx="914">
                  <c:v>511.10231377226268</c:v>
                </c:pt>
                <c:pt idx="915">
                  <c:v>511.66150667573339</c:v>
                </c:pt>
                <c:pt idx="916">
                  <c:v>512.22069957920417</c:v>
                </c:pt>
                <c:pt idx="917">
                  <c:v>512.77989248267488</c:v>
                </c:pt>
                <c:pt idx="918">
                  <c:v>513.33908538614571</c:v>
                </c:pt>
                <c:pt idx="919">
                  <c:v>513.89827828961643</c:v>
                </c:pt>
                <c:pt idx="920">
                  <c:v>514.45747119308714</c:v>
                </c:pt>
                <c:pt idx="921">
                  <c:v>515.01666409655786</c:v>
                </c:pt>
                <c:pt idx="922">
                  <c:v>515.57585700002869</c:v>
                </c:pt>
                <c:pt idx="923">
                  <c:v>516.13504990349941</c:v>
                </c:pt>
                <c:pt idx="924">
                  <c:v>516.69424280697012</c:v>
                </c:pt>
                <c:pt idx="925">
                  <c:v>517.25343571044084</c:v>
                </c:pt>
                <c:pt idx="926">
                  <c:v>517.81262861391167</c:v>
                </c:pt>
                <c:pt idx="927">
                  <c:v>518.37182151738239</c:v>
                </c:pt>
                <c:pt idx="928">
                  <c:v>518.9310144208531</c:v>
                </c:pt>
                <c:pt idx="929">
                  <c:v>519.49020732432382</c:v>
                </c:pt>
                <c:pt idx="930">
                  <c:v>520.04940022779465</c:v>
                </c:pt>
                <c:pt idx="931">
                  <c:v>520.60859313126537</c:v>
                </c:pt>
                <c:pt idx="932">
                  <c:v>521.16778603473608</c:v>
                </c:pt>
                <c:pt idx="933">
                  <c:v>521.72697893820691</c:v>
                </c:pt>
                <c:pt idx="934">
                  <c:v>522.28617184167763</c:v>
                </c:pt>
                <c:pt idx="935">
                  <c:v>522.84536474514834</c:v>
                </c:pt>
                <c:pt idx="936">
                  <c:v>523.40455764861906</c:v>
                </c:pt>
                <c:pt idx="937">
                  <c:v>523.96375055208989</c:v>
                </c:pt>
                <c:pt idx="938">
                  <c:v>524.52294345556061</c:v>
                </c:pt>
                <c:pt idx="939">
                  <c:v>525.08213635903132</c:v>
                </c:pt>
                <c:pt idx="940">
                  <c:v>525.64132926250204</c:v>
                </c:pt>
                <c:pt idx="941">
                  <c:v>526.20052216597287</c:v>
                </c:pt>
                <c:pt idx="942">
                  <c:v>526.75971506944359</c:v>
                </c:pt>
                <c:pt idx="943">
                  <c:v>527.3189079729143</c:v>
                </c:pt>
                <c:pt idx="944">
                  <c:v>527.87810087638513</c:v>
                </c:pt>
                <c:pt idx="945">
                  <c:v>528.43729377985585</c:v>
                </c:pt>
                <c:pt idx="946">
                  <c:v>528.99648668332657</c:v>
                </c:pt>
                <c:pt idx="947">
                  <c:v>529.55567958679728</c:v>
                </c:pt>
                <c:pt idx="948">
                  <c:v>530.11487249026811</c:v>
                </c:pt>
                <c:pt idx="949">
                  <c:v>530.67406539373883</c:v>
                </c:pt>
                <c:pt idx="950">
                  <c:v>531.23325829720955</c:v>
                </c:pt>
                <c:pt idx="951">
                  <c:v>531.79245120068026</c:v>
                </c:pt>
                <c:pt idx="952">
                  <c:v>532.35164410415109</c:v>
                </c:pt>
                <c:pt idx="953">
                  <c:v>532.91083700762181</c:v>
                </c:pt>
                <c:pt idx="954">
                  <c:v>533.47002991109252</c:v>
                </c:pt>
                <c:pt idx="955">
                  <c:v>534.02922281456324</c:v>
                </c:pt>
                <c:pt idx="956">
                  <c:v>534.58841571803407</c:v>
                </c:pt>
                <c:pt idx="957">
                  <c:v>535.14760862150479</c:v>
                </c:pt>
                <c:pt idx="958">
                  <c:v>535.7068015249755</c:v>
                </c:pt>
                <c:pt idx="959">
                  <c:v>536.26599442844633</c:v>
                </c:pt>
                <c:pt idx="960">
                  <c:v>536.82518733191705</c:v>
                </c:pt>
                <c:pt idx="961">
                  <c:v>537.38438023538777</c:v>
                </c:pt>
                <c:pt idx="962">
                  <c:v>537.94357313885848</c:v>
                </c:pt>
                <c:pt idx="963">
                  <c:v>538.50276604232931</c:v>
                </c:pt>
                <c:pt idx="964">
                  <c:v>539.06195894580003</c:v>
                </c:pt>
                <c:pt idx="965">
                  <c:v>539.62115184927075</c:v>
                </c:pt>
                <c:pt idx="966">
                  <c:v>540.18034475274146</c:v>
                </c:pt>
                <c:pt idx="967">
                  <c:v>540.73953765621229</c:v>
                </c:pt>
                <c:pt idx="968">
                  <c:v>541.29873055968301</c:v>
                </c:pt>
                <c:pt idx="969">
                  <c:v>541.85792346315372</c:v>
                </c:pt>
                <c:pt idx="970">
                  <c:v>542.41711636662444</c:v>
                </c:pt>
                <c:pt idx="971">
                  <c:v>542.97630927009527</c:v>
                </c:pt>
                <c:pt idx="972">
                  <c:v>543.53550217356599</c:v>
                </c:pt>
                <c:pt idx="973">
                  <c:v>544.0946950770367</c:v>
                </c:pt>
                <c:pt idx="974">
                  <c:v>544.65388798050753</c:v>
                </c:pt>
                <c:pt idx="975">
                  <c:v>545.21308088397825</c:v>
                </c:pt>
                <c:pt idx="976">
                  <c:v>545.77227378744897</c:v>
                </c:pt>
                <c:pt idx="977">
                  <c:v>546.33146669091968</c:v>
                </c:pt>
                <c:pt idx="978">
                  <c:v>546.89065959439051</c:v>
                </c:pt>
                <c:pt idx="979">
                  <c:v>547.44985249786123</c:v>
                </c:pt>
                <c:pt idx="980">
                  <c:v>548.00904540133195</c:v>
                </c:pt>
                <c:pt idx="981">
                  <c:v>548.56823830480266</c:v>
                </c:pt>
                <c:pt idx="982">
                  <c:v>549.12743120827349</c:v>
                </c:pt>
                <c:pt idx="983">
                  <c:v>549.68662411174421</c:v>
                </c:pt>
                <c:pt idx="984">
                  <c:v>550.24581701521493</c:v>
                </c:pt>
                <c:pt idx="985">
                  <c:v>550.80500991868576</c:v>
                </c:pt>
                <c:pt idx="986">
                  <c:v>551.36420282215647</c:v>
                </c:pt>
                <c:pt idx="987">
                  <c:v>551.92339572562719</c:v>
                </c:pt>
                <c:pt idx="988">
                  <c:v>552.4825886290979</c:v>
                </c:pt>
                <c:pt idx="989">
                  <c:v>553.04178153256873</c:v>
                </c:pt>
                <c:pt idx="990">
                  <c:v>553.60097443603945</c:v>
                </c:pt>
                <c:pt idx="991">
                  <c:v>554.16016733951017</c:v>
                </c:pt>
                <c:pt idx="992">
                  <c:v>554.71936024298088</c:v>
                </c:pt>
                <c:pt idx="993">
                  <c:v>555.27855314645171</c:v>
                </c:pt>
                <c:pt idx="994">
                  <c:v>555.83774604992243</c:v>
                </c:pt>
                <c:pt idx="995">
                  <c:v>556.39693895339315</c:v>
                </c:pt>
                <c:pt idx="996">
                  <c:v>556.95613185686386</c:v>
                </c:pt>
                <c:pt idx="997">
                  <c:v>557.51532476033469</c:v>
                </c:pt>
                <c:pt idx="998">
                  <c:v>558.07451766380541</c:v>
                </c:pt>
                <c:pt idx="999">
                  <c:v>558.63371056727613</c:v>
                </c:pt>
                <c:pt idx="1000">
                  <c:v>559.19290347074696</c:v>
                </c:pt>
                <c:pt idx="1001">
                  <c:v>559.75209637421767</c:v>
                </c:pt>
                <c:pt idx="1002">
                  <c:v>560.31128927768839</c:v>
                </c:pt>
                <c:pt idx="1003">
                  <c:v>560.8704821811591</c:v>
                </c:pt>
                <c:pt idx="1004">
                  <c:v>561.42967508462993</c:v>
                </c:pt>
                <c:pt idx="1005">
                  <c:v>561.98886798810065</c:v>
                </c:pt>
                <c:pt idx="1006">
                  <c:v>562.54806089157137</c:v>
                </c:pt>
                <c:pt idx="1007">
                  <c:v>563.10725379504208</c:v>
                </c:pt>
                <c:pt idx="1008">
                  <c:v>563.66644669851291</c:v>
                </c:pt>
                <c:pt idx="1009">
                  <c:v>564.22563960198363</c:v>
                </c:pt>
                <c:pt idx="1010">
                  <c:v>564.78483250545435</c:v>
                </c:pt>
                <c:pt idx="1011">
                  <c:v>565.34402540892518</c:v>
                </c:pt>
                <c:pt idx="1012">
                  <c:v>565.90321831239589</c:v>
                </c:pt>
                <c:pt idx="1013">
                  <c:v>566.46241121586661</c:v>
                </c:pt>
                <c:pt idx="1014">
                  <c:v>567.02160411933733</c:v>
                </c:pt>
                <c:pt idx="1015">
                  <c:v>567.58079702280816</c:v>
                </c:pt>
                <c:pt idx="1016">
                  <c:v>568.13998992627887</c:v>
                </c:pt>
                <c:pt idx="1017">
                  <c:v>568.69918282974959</c:v>
                </c:pt>
                <c:pt idx="1018">
                  <c:v>569.2583757332203</c:v>
                </c:pt>
                <c:pt idx="1019">
                  <c:v>569.81756863669113</c:v>
                </c:pt>
                <c:pt idx="1020">
                  <c:v>570.37676154016185</c:v>
                </c:pt>
                <c:pt idx="1021">
                  <c:v>570.93595444363257</c:v>
                </c:pt>
                <c:pt idx="1022">
                  <c:v>571.49514734710328</c:v>
                </c:pt>
                <c:pt idx="1023">
                  <c:v>572.05434025057411</c:v>
                </c:pt>
                <c:pt idx="1024">
                  <c:v>572.61353315404483</c:v>
                </c:pt>
                <c:pt idx="1025">
                  <c:v>573.17272605751555</c:v>
                </c:pt>
                <c:pt idx="1026">
                  <c:v>573.73191896098638</c:v>
                </c:pt>
                <c:pt idx="1027">
                  <c:v>574.29111186445709</c:v>
                </c:pt>
                <c:pt idx="1028">
                  <c:v>574.85030476792781</c:v>
                </c:pt>
                <c:pt idx="1029">
                  <c:v>575.40949767139853</c:v>
                </c:pt>
                <c:pt idx="1030">
                  <c:v>575.96869057486936</c:v>
                </c:pt>
                <c:pt idx="1031">
                  <c:v>576.52788347834007</c:v>
                </c:pt>
                <c:pt idx="1032">
                  <c:v>577.08707638181079</c:v>
                </c:pt>
                <c:pt idx="1033">
                  <c:v>577.64626928528151</c:v>
                </c:pt>
                <c:pt idx="1034">
                  <c:v>578.20546218875234</c:v>
                </c:pt>
                <c:pt idx="1035">
                  <c:v>578.76465509222305</c:v>
                </c:pt>
                <c:pt idx="1036">
                  <c:v>579.32384799569377</c:v>
                </c:pt>
                <c:pt idx="1037">
                  <c:v>579.88304089916448</c:v>
                </c:pt>
                <c:pt idx="1038">
                  <c:v>580.44223380263531</c:v>
                </c:pt>
                <c:pt idx="1039">
                  <c:v>581.00142670610603</c:v>
                </c:pt>
                <c:pt idx="1040">
                  <c:v>581.56061960957675</c:v>
                </c:pt>
                <c:pt idx="1041">
                  <c:v>582.11981251304758</c:v>
                </c:pt>
                <c:pt idx="1042">
                  <c:v>582.67900541651829</c:v>
                </c:pt>
                <c:pt idx="1043">
                  <c:v>583.23819831998901</c:v>
                </c:pt>
                <c:pt idx="1044">
                  <c:v>583.79739122345973</c:v>
                </c:pt>
                <c:pt idx="1045">
                  <c:v>584.35658412693056</c:v>
                </c:pt>
                <c:pt idx="1046">
                  <c:v>584.91577703040127</c:v>
                </c:pt>
                <c:pt idx="1047">
                  <c:v>585.47496993387199</c:v>
                </c:pt>
                <c:pt idx="1048">
                  <c:v>586.03416283734271</c:v>
                </c:pt>
                <c:pt idx="1049">
                  <c:v>586.59335574081354</c:v>
                </c:pt>
                <c:pt idx="1050">
                  <c:v>587.15254864428425</c:v>
                </c:pt>
                <c:pt idx="1051">
                  <c:v>587.71174154775497</c:v>
                </c:pt>
                <c:pt idx="1052">
                  <c:v>588.2709344512258</c:v>
                </c:pt>
                <c:pt idx="1053">
                  <c:v>588.83012735469651</c:v>
                </c:pt>
                <c:pt idx="1054">
                  <c:v>589.38932025816723</c:v>
                </c:pt>
                <c:pt idx="1055">
                  <c:v>589.94851316163795</c:v>
                </c:pt>
                <c:pt idx="1056">
                  <c:v>590.50770606510878</c:v>
                </c:pt>
                <c:pt idx="1057">
                  <c:v>591.06689896857949</c:v>
                </c:pt>
                <c:pt idx="1058">
                  <c:v>591.62609187205021</c:v>
                </c:pt>
                <c:pt idx="1059">
                  <c:v>592.18528477552093</c:v>
                </c:pt>
                <c:pt idx="1060">
                  <c:v>592.74447767899176</c:v>
                </c:pt>
                <c:pt idx="1061">
                  <c:v>593.30367058246247</c:v>
                </c:pt>
                <c:pt idx="1062">
                  <c:v>593.86286348593319</c:v>
                </c:pt>
                <c:pt idx="1063">
                  <c:v>594.42205638940391</c:v>
                </c:pt>
                <c:pt idx="1064">
                  <c:v>594.98124929287474</c:v>
                </c:pt>
                <c:pt idx="1065">
                  <c:v>595.54044219634545</c:v>
                </c:pt>
                <c:pt idx="1066">
                  <c:v>596.09963509981617</c:v>
                </c:pt>
                <c:pt idx="1067">
                  <c:v>596.658828003287</c:v>
                </c:pt>
                <c:pt idx="1068">
                  <c:v>597.21802090675772</c:v>
                </c:pt>
                <c:pt idx="1069">
                  <c:v>597.77721381022843</c:v>
                </c:pt>
                <c:pt idx="1070">
                  <c:v>598.33640671369915</c:v>
                </c:pt>
                <c:pt idx="1071">
                  <c:v>598.89559961716998</c:v>
                </c:pt>
                <c:pt idx="1072">
                  <c:v>599.45479252064069</c:v>
                </c:pt>
                <c:pt idx="1073">
                  <c:v>600.01398542411141</c:v>
                </c:pt>
                <c:pt idx="1074">
                  <c:v>600.57317832758213</c:v>
                </c:pt>
                <c:pt idx="1075">
                  <c:v>601.13237123105296</c:v>
                </c:pt>
                <c:pt idx="1076">
                  <c:v>601.69156413452367</c:v>
                </c:pt>
                <c:pt idx="1077">
                  <c:v>602.25075703799439</c:v>
                </c:pt>
                <c:pt idx="1078">
                  <c:v>602.80994994146522</c:v>
                </c:pt>
                <c:pt idx="1079">
                  <c:v>603.36914284493594</c:v>
                </c:pt>
                <c:pt idx="1080">
                  <c:v>603.92833574840665</c:v>
                </c:pt>
                <c:pt idx="1081">
                  <c:v>604.48752865187737</c:v>
                </c:pt>
                <c:pt idx="1082">
                  <c:v>605.0467215553482</c:v>
                </c:pt>
                <c:pt idx="1083">
                  <c:v>605.60591445881892</c:v>
                </c:pt>
                <c:pt idx="1084">
                  <c:v>606.16510736228963</c:v>
                </c:pt>
                <c:pt idx="1085">
                  <c:v>606.72430026576035</c:v>
                </c:pt>
                <c:pt idx="1086">
                  <c:v>607.28349316923118</c:v>
                </c:pt>
                <c:pt idx="1087">
                  <c:v>607.84268607270189</c:v>
                </c:pt>
                <c:pt idx="1088">
                  <c:v>608.40187897617261</c:v>
                </c:pt>
                <c:pt idx="1089">
                  <c:v>608.96107187964333</c:v>
                </c:pt>
                <c:pt idx="1090">
                  <c:v>609.52026478311416</c:v>
                </c:pt>
                <c:pt idx="1091">
                  <c:v>610.07945768658487</c:v>
                </c:pt>
                <c:pt idx="1092">
                  <c:v>610.63865059005559</c:v>
                </c:pt>
                <c:pt idx="1093">
                  <c:v>611.19784349352642</c:v>
                </c:pt>
                <c:pt idx="1094">
                  <c:v>611.75703639699714</c:v>
                </c:pt>
                <c:pt idx="1095">
                  <c:v>612.31622930046785</c:v>
                </c:pt>
                <c:pt idx="1096">
                  <c:v>612.87542220393857</c:v>
                </c:pt>
                <c:pt idx="1097">
                  <c:v>613.4346151074094</c:v>
                </c:pt>
                <c:pt idx="1098">
                  <c:v>613.99380801088012</c:v>
                </c:pt>
                <c:pt idx="1099">
                  <c:v>614.55300091435083</c:v>
                </c:pt>
                <c:pt idx="1100">
                  <c:v>615.11219381782155</c:v>
                </c:pt>
                <c:pt idx="1101">
                  <c:v>615.67138672129238</c:v>
                </c:pt>
                <c:pt idx="1102">
                  <c:v>616.2305796247631</c:v>
                </c:pt>
                <c:pt idx="1103">
                  <c:v>616.78977252823381</c:v>
                </c:pt>
                <c:pt idx="1104">
                  <c:v>617.34896543170453</c:v>
                </c:pt>
                <c:pt idx="1105">
                  <c:v>617.90815833517536</c:v>
                </c:pt>
                <c:pt idx="1106">
                  <c:v>618.46735123864607</c:v>
                </c:pt>
                <c:pt idx="1107">
                  <c:v>619.02654414211679</c:v>
                </c:pt>
                <c:pt idx="1108">
                  <c:v>619.58573704558762</c:v>
                </c:pt>
                <c:pt idx="1109">
                  <c:v>620.14492994905834</c:v>
                </c:pt>
                <c:pt idx="1110">
                  <c:v>620.70412285252905</c:v>
                </c:pt>
                <c:pt idx="1111">
                  <c:v>621.26331575599977</c:v>
                </c:pt>
                <c:pt idx="1112">
                  <c:v>621.8225086594706</c:v>
                </c:pt>
                <c:pt idx="1113">
                  <c:v>622.38170156294132</c:v>
                </c:pt>
                <c:pt idx="1114">
                  <c:v>622.94089446641203</c:v>
                </c:pt>
                <c:pt idx="1115">
                  <c:v>623.50008736988275</c:v>
                </c:pt>
                <c:pt idx="1116">
                  <c:v>624.05928027335358</c:v>
                </c:pt>
                <c:pt idx="1117">
                  <c:v>624.6184731768243</c:v>
                </c:pt>
                <c:pt idx="1118">
                  <c:v>625.17766608029501</c:v>
                </c:pt>
                <c:pt idx="1119">
                  <c:v>625.73685898376584</c:v>
                </c:pt>
                <c:pt idx="1120">
                  <c:v>626.29605188723656</c:v>
                </c:pt>
                <c:pt idx="1121">
                  <c:v>626.85524479070727</c:v>
                </c:pt>
                <c:pt idx="1122">
                  <c:v>627.41443769417799</c:v>
                </c:pt>
                <c:pt idx="1123">
                  <c:v>627.97363059764882</c:v>
                </c:pt>
                <c:pt idx="1124">
                  <c:v>628.53282350111954</c:v>
                </c:pt>
                <c:pt idx="1125">
                  <c:v>629.09201640459025</c:v>
                </c:pt>
                <c:pt idx="1126">
                  <c:v>629.65120930806097</c:v>
                </c:pt>
                <c:pt idx="1127">
                  <c:v>630.2104022115318</c:v>
                </c:pt>
                <c:pt idx="1128">
                  <c:v>630.76959511500252</c:v>
                </c:pt>
                <c:pt idx="1129">
                  <c:v>631.32878801847323</c:v>
                </c:pt>
                <c:pt idx="1130">
                  <c:v>631.88798092194395</c:v>
                </c:pt>
                <c:pt idx="1131">
                  <c:v>632.44717382541478</c:v>
                </c:pt>
                <c:pt idx="1132">
                  <c:v>633.0063667288855</c:v>
                </c:pt>
                <c:pt idx="1133">
                  <c:v>633.56555963235621</c:v>
                </c:pt>
                <c:pt idx="1134">
                  <c:v>634.12475253582704</c:v>
                </c:pt>
                <c:pt idx="1135">
                  <c:v>634.68394543929776</c:v>
                </c:pt>
                <c:pt idx="1136">
                  <c:v>635.24313834276848</c:v>
                </c:pt>
                <c:pt idx="1137">
                  <c:v>635.80233124623919</c:v>
                </c:pt>
                <c:pt idx="1138">
                  <c:v>636.36152414971002</c:v>
                </c:pt>
                <c:pt idx="1139">
                  <c:v>636.92071705318074</c:v>
                </c:pt>
                <c:pt idx="1140">
                  <c:v>637.47990995665145</c:v>
                </c:pt>
                <c:pt idx="1141">
                  <c:v>638.03910286012217</c:v>
                </c:pt>
                <c:pt idx="1142">
                  <c:v>638.598295763593</c:v>
                </c:pt>
                <c:pt idx="1143">
                  <c:v>639.15748866706372</c:v>
                </c:pt>
                <c:pt idx="1144">
                  <c:v>639.71668157053443</c:v>
                </c:pt>
                <c:pt idx="1145">
                  <c:v>640.27587447400515</c:v>
                </c:pt>
                <c:pt idx="1146">
                  <c:v>640.83506737747598</c:v>
                </c:pt>
                <c:pt idx="1147">
                  <c:v>641.3942602809467</c:v>
                </c:pt>
                <c:pt idx="1148">
                  <c:v>641.95345318441741</c:v>
                </c:pt>
                <c:pt idx="1149">
                  <c:v>642.51264608788824</c:v>
                </c:pt>
                <c:pt idx="1150">
                  <c:v>643.07183899135896</c:v>
                </c:pt>
                <c:pt idx="1151">
                  <c:v>643.63103189482968</c:v>
                </c:pt>
                <c:pt idx="1152">
                  <c:v>644.19022479830039</c:v>
                </c:pt>
                <c:pt idx="1153">
                  <c:v>644.74941770177122</c:v>
                </c:pt>
                <c:pt idx="1154">
                  <c:v>645.30861060524194</c:v>
                </c:pt>
                <c:pt idx="1155">
                  <c:v>645.86780350871265</c:v>
                </c:pt>
                <c:pt idx="1156">
                  <c:v>646.42699641218337</c:v>
                </c:pt>
                <c:pt idx="1157">
                  <c:v>646.9861893156542</c:v>
                </c:pt>
                <c:pt idx="1158">
                  <c:v>647.54538221912492</c:v>
                </c:pt>
                <c:pt idx="1159">
                  <c:v>648.10457512259563</c:v>
                </c:pt>
                <c:pt idx="1160">
                  <c:v>648.66376802606646</c:v>
                </c:pt>
                <c:pt idx="1161">
                  <c:v>649.22296092953718</c:v>
                </c:pt>
                <c:pt idx="1162">
                  <c:v>649.7821538330079</c:v>
                </c:pt>
                <c:pt idx="1163">
                  <c:v>650.34134673647861</c:v>
                </c:pt>
                <c:pt idx="1164">
                  <c:v>650.90053963994944</c:v>
                </c:pt>
                <c:pt idx="1165">
                  <c:v>651.45973254342016</c:v>
                </c:pt>
                <c:pt idx="1166">
                  <c:v>652.01892544689088</c:v>
                </c:pt>
                <c:pt idx="1167">
                  <c:v>652.57811835036159</c:v>
                </c:pt>
                <c:pt idx="1168">
                  <c:v>653.13731125383242</c:v>
                </c:pt>
                <c:pt idx="1169">
                  <c:v>653.69650415730314</c:v>
                </c:pt>
                <c:pt idx="1170">
                  <c:v>654.25569706077385</c:v>
                </c:pt>
                <c:pt idx="1171">
                  <c:v>654.81488996424457</c:v>
                </c:pt>
                <c:pt idx="1172">
                  <c:v>655.3740828677154</c:v>
                </c:pt>
                <c:pt idx="1173">
                  <c:v>655.93327577118612</c:v>
                </c:pt>
                <c:pt idx="1174">
                  <c:v>656.49246867465683</c:v>
                </c:pt>
                <c:pt idx="1175">
                  <c:v>657.05166157812766</c:v>
                </c:pt>
                <c:pt idx="1176">
                  <c:v>657.61085448159838</c:v>
                </c:pt>
                <c:pt idx="1177">
                  <c:v>658.1700473850691</c:v>
                </c:pt>
                <c:pt idx="1178">
                  <c:v>658.72924028853981</c:v>
                </c:pt>
                <c:pt idx="1179">
                  <c:v>659.28843319201064</c:v>
                </c:pt>
                <c:pt idx="1180">
                  <c:v>659.84762609548136</c:v>
                </c:pt>
                <c:pt idx="1181">
                  <c:v>660.40681899895208</c:v>
                </c:pt>
                <c:pt idx="1182">
                  <c:v>660.96601190242279</c:v>
                </c:pt>
                <c:pt idx="1183">
                  <c:v>661.52520480589362</c:v>
                </c:pt>
                <c:pt idx="1184">
                  <c:v>662.08439770936434</c:v>
                </c:pt>
                <c:pt idx="1185">
                  <c:v>662.64359061283506</c:v>
                </c:pt>
                <c:pt idx="1186">
                  <c:v>663.20278351630589</c:v>
                </c:pt>
                <c:pt idx="1187">
                  <c:v>663.7619764197766</c:v>
                </c:pt>
                <c:pt idx="1188">
                  <c:v>664.32116932324732</c:v>
                </c:pt>
                <c:pt idx="1189">
                  <c:v>664.88036222671803</c:v>
                </c:pt>
                <c:pt idx="1190">
                  <c:v>665.43955513018886</c:v>
                </c:pt>
                <c:pt idx="1191">
                  <c:v>665.99874803365958</c:v>
                </c:pt>
                <c:pt idx="1192">
                  <c:v>666.5579409371303</c:v>
                </c:pt>
                <c:pt idx="1193">
                  <c:v>667.11713384060101</c:v>
                </c:pt>
                <c:pt idx="1194">
                  <c:v>667.67632674407184</c:v>
                </c:pt>
                <c:pt idx="1195">
                  <c:v>668.23551964754256</c:v>
                </c:pt>
                <c:pt idx="1196">
                  <c:v>668.79471255101328</c:v>
                </c:pt>
                <c:pt idx="1197">
                  <c:v>669.35390545448399</c:v>
                </c:pt>
                <c:pt idx="1198">
                  <c:v>669.91309835795482</c:v>
                </c:pt>
                <c:pt idx="1199">
                  <c:v>670.47229126142554</c:v>
                </c:pt>
                <c:pt idx="1200">
                  <c:v>671.03148416489626</c:v>
                </c:pt>
                <c:pt idx="1201">
                  <c:v>671.59067706836709</c:v>
                </c:pt>
                <c:pt idx="1202">
                  <c:v>672.1498699718378</c:v>
                </c:pt>
                <c:pt idx="1203">
                  <c:v>672.70906287530852</c:v>
                </c:pt>
                <c:pt idx="1204">
                  <c:v>673.26825577877923</c:v>
                </c:pt>
                <c:pt idx="1205">
                  <c:v>673.82744868225006</c:v>
                </c:pt>
                <c:pt idx="1206">
                  <c:v>674.38664158572078</c:v>
                </c:pt>
                <c:pt idx="1207">
                  <c:v>674.9458344891915</c:v>
                </c:pt>
                <c:pt idx="1208">
                  <c:v>675.50502739266221</c:v>
                </c:pt>
                <c:pt idx="1209">
                  <c:v>676.06422029613304</c:v>
                </c:pt>
                <c:pt idx="1210">
                  <c:v>676.62341319960376</c:v>
                </c:pt>
                <c:pt idx="1211">
                  <c:v>677.18260610307448</c:v>
                </c:pt>
                <c:pt idx="1212">
                  <c:v>677.74179900654519</c:v>
                </c:pt>
                <c:pt idx="1213">
                  <c:v>678.30099191001602</c:v>
                </c:pt>
                <c:pt idx="1214">
                  <c:v>678.86018481348674</c:v>
                </c:pt>
                <c:pt idx="1215">
                  <c:v>679.41937771695746</c:v>
                </c:pt>
                <c:pt idx="1216">
                  <c:v>679.97857062042829</c:v>
                </c:pt>
                <c:pt idx="1217">
                  <c:v>680.537763523899</c:v>
                </c:pt>
                <c:pt idx="1218">
                  <c:v>681.09695642736972</c:v>
                </c:pt>
                <c:pt idx="1219">
                  <c:v>681.65614933084044</c:v>
                </c:pt>
                <c:pt idx="1220">
                  <c:v>682.21534223431127</c:v>
                </c:pt>
                <c:pt idx="1221">
                  <c:v>682.77453513778198</c:v>
                </c:pt>
                <c:pt idx="1222">
                  <c:v>683.3337280412527</c:v>
                </c:pt>
                <c:pt idx="1223">
                  <c:v>683.89292094472341</c:v>
                </c:pt>
                <c:pt idx="1224">
                  <c:v>684.45211384819424</c:v>
                </c:pt>
                <c:pt idx="1225">
                  <c:v>685.01130675166496</c:v>
                </c:pt>
                <c:pt idx="1226">
                  <c:v>685.57049965513568</c:v>
                </c:pt>
                <c:pt idx="1227">
                  <c:v>686.12969255860651</c:v>
                </c:pt>
                <c:pt idx="1228">
                  <c:v>686.68888546207722</c:v>
                </c:pt>
                <c:pt idx="1229">
                  <c:v>687.24807836554794</c:v>
                </c:pt>
                <c:pt idx="1230">
                  <c:v>687.80727126901866</c:v>
                </c:pt>
                <c:pt idx="1231">
                  <c:v>688.36646417248949</c:v>
                </c:pt>
                <c:pt idx="1232">
                  <c:v>688.9256570759602</c:v>
                </c:pt>
                <c:pt idx="1233">
                  <c:v>689.48484997943092</c:v>
                </c:pt>
                <c:pt idx="1234">
                  <c:v>690.04404288290164</c:v>
                </c:pt>
                <c:pt idx="1235">
                  <c:v>690.60323578637247</c:v>
                </c:pt>
                <c:pt idx="1236">
                  <c:v>691.16242868984318</c:v>
                </c:pt>
                <c:pt idx="1237">
                  <c:v>691.7216215933139</c:v>
                </c:pt>
                <c:pt idx="1238">
                  <c:v>692.28081449678461</c:v>
                </c:pt>
                <c:pt idx="1239">
                  <c:v>692.84000740025544</c:v>
                </c:pt>
                <c:pt idx="1240">
                  <c:v>693.39920030372616</c:v>
                </c:pt>
                <c:pt idx="1241">
                  <c:v>693.95839320719688</c:v>
                </c:pt>
                <c:pt idx="1242">
                  <c:v>694.51758611066771</c:v>
                </c:pt>
                <c:pt idx="1243">
                  <c:v>695.07677901413842</c:v>
                </c:pt>
                <c:pt idx="1244">
                  <c:v>695.63597191760914</c:v>
                </c:pt>
                <c:pt idx="1245">
                  <c:v>696.19516482107986</c:v>
                </c:pt>
                <c:pt idx="1246">
                  <c:v>696.75435772455069</c:v>
                </c:pt>
                <c:pt idx="1247">
                  <c:v>697.3135506280214</c:v>
                </c:pt>
                <c:pt idx="1248">
                  <c:v>697.87274353149212</c:v>
                </c:pt>
                <c:pt idx="1249">
                  <c:v>698.43193643496284</c:v>
                </c:pt>
                <c:pt idx="1250">
                  <c:v>698.99112933843367</c:v>
                </c:pt>
                <c:pt idx="1251">
                  <c:v>699.55032224190438</c:v>
                </c:pt>
                <c:pt idx="1252">
                  <c:v>700.1095151453751</c:v>
                </c:pt>
                <c:pt idx="1253">
                  <c:v>700.66870804884582</c:v>
                </c:pt>
                <c:pt idx="1254">
                  <c:v>701.22790095231665</c:v>
                </c:pt>
                <c:pt idx="1255">
                  <c:v>701.78709385578736</c:v>
                </c:pt>
                <c:pt idx="1256">
                  <c:v>702.34628675925808</c:v>
                </c:pt>
                <c:pt idx="1257">
                  <c:v>702.90547966272891</c:v>
                </c:pt>
                <c:pt idx="1258">
                  <c:v>703.46467256619962</c:v>
                </c:pt>
                <c:pt idx="1259">
                  <c:v>704.02386546967034</c:v>
                </c:pt>
                <c:pt idx="1260">
                  <c:v>704.58305837314106</c:v>
                </c:pt>
                <c:pt idx="1261">
                  <c:v>705.14225127661189</c:v>
                </c:pt>
                <c:pt idx="1262">
                  <c:v>705.7014441800826</c:v>
                </c:pt>
                <c:pt idx="1263">
                  <c:v>706.26063708355332</c:v>
                </c:pt>
                <c:pt idx="1264">
                  <c:v>706.81982998702404</c:v>
                </c:pt>
                <c:pt idx="1265">
                  <c:v>707.37902289049487</c:v>
                </c:pt>
                <c:pt idx="1266">
                  <c:v>707.93821579396558</c:v>
                </c:pt>
                <c:pt idx="1267">
                  <c:v>708.4974086974363</c:v>
                </c:pt>
                <c:pt idx="1268">
                  <c:v>709.05660160090713</c:v>
                </c:pt>
                <c:pt idx="1269">
                  <c:v>709.61579450437785</c:v>
                </c:pt>
                <c:pt idx="1270">
                  <c:v>710.17498740784856</c:v>
                </c:pt>
                <c:pt idx="1271">
                  <c:v>710.73418031131928</c:v>
                </c:pt>
                <c:pt idx="1272">
                  <c:v>711.29337321479011</c:v>
                </c:pt>
                <c:pt idx="1273">
                  <c:v>711.85256611826082</c:v>
                </c:pt>
                <c:pt idx="1274">
                  <c:v>712.41175902173154</c:v>
                </c:pt>
                <c:pt idx="1275">
                  <c:v>712.97095192520226</c:v>
                </c:pt>
                <c:pt idx="1276">
                  <c:v>713.53014482867309</c:v>
                </c:pt>
                <c:pt idx="1277">
                  <c:v>714.0893377321438</c:v>
                </c:pt>
                <c:pt idx="1278">
                  <c:v>714.64853063561452</c:v>
                </c:pt>
                <c:pt idx="1279">
                  <c:v>715.20772353908524</c:v>
                </c:pt>
                <c:pt idx="1280">
                  <c:v>715.76691644255607</c:v>
                </c:pt>
                <c:pt idx="1281">
                  <c:v>716.32610934602678</c:v>
                </c:pt>
                <c:pt idx="1282">
                  <c:v>716.8853022494975</c:v>
                </c:pt>
                <c:pt idx="1283">
                  <c:v>717.44449515296833</c:v>
                </c:pt>
                <c:pt idx="1284">
                  <c:v>718.00368805643905</c:v>
                </c:pt>
                <c:pt idx="1285">
                  <c:v>718.56288095990976</c:v>
                </c:pt>
                <c:pt idx="1286">
                  <c:v>719.12207386338048</c:v>
                </c:pt>
                <c:pt idx="1287">
                  <c:v>719.68126676685131</c:v>
                </c:pt>
                <c:pt idx="1288">
                  <c:v>720.24045967032202</c:v>
                </c:pt>
                <c:pt idx="1289">
                  <c:v>720.79965257379274</c:v>
                </c:pt>
                <c:pt idx="1290">
                  <c:v>721.35884547726346</c:v>
                </c:pt>
                <c:pt idx="1291">
                  <c:v>721.91803838073429</c:v>
                </c:pt>
                <c:pt idx="1292">
                  <c:v>722.477231284205</c:v>
                </c:pt>
                <c:pt idx="1293">
                  <c:v>723.03642418767572</c:v>
                </c:pt>
                <c:pt idx="1294">
                  <c:v>723.59561709114655</c:v>
                </c:pt>
                <c:pt idx="1295">
                  <c:v>724.15480999461727</c:v>
                </c:pt>
                <c:pt idx="1296">
                  <c:v>724.71400289808798</c:v>
                </c:pt>
                <c:pt idx="1297">
                  <c:v>725.2731958015587</c:v>
                </c:pt>
                <c:pt idx="1298">
                  <c:v>725.83238870502953</c:v>
                </c:pt>
                <c:pt idx="1299">
                  <c:v>726.39158160850025</c:v>
                </c:pt>
                <c:pt idx="1300">
                  <c:v>726.95077451197096</c:v>
                </c:pt>
                <c:pt idx="1301">
                  <c:v>727.50996741544168</c:v>
                </c:pt>
                <c:pt idx="1302">
                  <c:v>728.06916031891251</c:v>
                </c:pt>
                <c:pt idx="1303">
                  <c:v>728.62835322238323</c:v>
                </c:pt>
                <c:pt idx="1304">
                  <c:v>729.18754612585394</c:v>
                </c:pt>
                <c:pt idx="1305">
                  <c:v>729.74673902932466</c:v>
                </c:pt>
                <c:pt idx="1306">
                  <c:v>730.30593193279549</c:v>
                </c:pt>
                <c:pt idx="1307">
                  <c:v>730.8651248362662</c:v>
                </c:pt>
                <c:pt idx="1308">
                  <c:v>731.42431773973692</c:v>
                </c:pt>
                <c:pt idx="1309">
                  <c:v>731.98351064320775</c:v>
                </c:pt>
                <c:pt idx="1310">
                  <c:v>732.54270354667847</c:v>
                </c:pt>
                <c:pt idx="1311">
                  <c:v>733.10189645014918</c:v>
                </c:pt>
                <c:pt idx="1312">
                  <c:v>733.6610893536199</c:v>
                </c:pt>
                <c:pt idx="1313">
                  <c:v>734.22028225709073</c:v>
                </c:pt>
                <c:pt idx="1314">
                  <c:v>734.77947516056145</c:v>
                </c:pt>
                <c:pt idx="1315">
                  <c:v>735.33866806403216</c:v>
                </c:pt>
                <c:pt idx="1316">
                  <c:v>735.89786096750288</c:v>
                </c:pt>
                <c:pt idx="1317">
                  <c:v>736.45705387097371</c:v>
                </c:pt>
                <c:pt idx="1318">
                  <c:v>737.01624677444443</c:v>
                </c:pt>
                <c:pt idx="1319">
                  <c:v>737.57543967791514</c:v>
                </c:pt>
                <c:pt idx="1320">
                  <c:v>738.13463258138586</c:v>
                </c:pt>
                <c:pt idx="1321">
                  <c:v>738.69382548485669</c:v>
                </c:pt>
                <c:pt idx="1322">
                  <c:v>739.2530183883274</c:v>
                </c:pt>
                <c:pt idx="1323">
                  <c:v>739.81221129179812</c:v>
                </c:pt>
                <c:pt idx="1324">
                  <c:v>740.37140419526895</c:v>
                </c:pt>
                <c:pt idx="1325">
                  <c:v>740.93059709873967</c:v>
                </c:pt>
                <c:pt idx="1326">
                  <c:v>741.48979000221038</c:v>
                </c:pt>
                <c:pt idx="1327">
                  <c:v>742.0489829056811</c:v>
                </c:pt>
                <c:pt idx="1328">
                  <c:v>742.60817580915193</c:v>
                </c:pt>
                <c:pt idx="1329">
                  <c:v>743.16736871262265</c:v>
                </c:pt>
                <c:pt idx="1330">
                  <c:v>743.72656161609336</c:v>
                </c:pt>
                <c:pt idx="1331">
                  <c:v>744.28575451956408</c:v>
                </c:pt>
                <c:pt idx="1332">
                  <c:v>744.84494742303491</c:v>
                </c:pt>
                <c:pt idx="1333">
                  <c:v>745.40414032650563</c:v>
                </c:pt>
                <c:pt idx="1334">
                  <c:v>745.96333322997634</c:v>
                </c:pt>
                <c:pt idx="1335">
                  <c:v>746.52252613344717</c:v>
                </c:pt>
                <c:pt idx="1336">
                  <c:v>747.08171903691789</c:v>
                </c:pt>
                <c:pt idx="1337">
                  <c:v>747.64091194038861</c:v>
                </c:pt>
                <c:pt idx="1338">
                  <c:v>748.20010484385932</c:v>
                </c:pt>
                <c:pt idx="1339">
                  <c:v>748.75929774733015</c:v>
                </c:pt>
                <c:pt idx="1340">
                  <c:v>749.31849065080087</c:v>
                </c:pt>
                <c:pt idx="1341">
                  <c:v>749.87768355427158</c:v>
                </c:pt>
                <c:pt idx="1342">
                  <c:v>750.4368764577423</c:v>
                </c:pt>
                <c:pt idx="1343">
                  <c:v>750.99606936121313</c:v>
                </c:pt>
                <c:pt idx="1344">
                  <c:v>751.55526226468385</c:v>
                </c:pt>
                <c:pt idx="1345">
                  <c:v>752.11445516815456</c:v>
                </c:pt>
                <c:pt idx="1346">
                  <c:v>752.67364807162528</c:v>
                </c:pt>
                <c:pt idx="1347">
                  <c:v>753.23284097509611</c:v>
                </c:pt>
                <c:pt idx="1348">
                  <c:v>753.79203387856683</c:v>
                </c:pt>
                <c:pt idx="1349">
                  <c:v>754.35122678203754</c:v>
                </c:pt>
                <c:pt idx="1350">
                  <c:v>754.91041968550837</c:v>
                </c:pt>
                <c:pt idx="1351">
                  <c:v>755.46961258897909</c:v>
                </c:pt>
                <c:pt idx="1352">
                  <c:v>756.02880549244981</c:v>
                </c:pt>
                <c:pt idx="1353">
                  <c:v>756.58799839592052</c:v>
                </c:pt>
                <c:pt idx="1354">
                  <c:v>757.14719129939135</c:v>
                </c:pt>
                <c:pt idx="1355">
                  <c:v>757.70638420286207</c:v>
                </c:pt>
                <c:pt idx="1356">
                  <c:v>758.26557710633278</c:v>
                </c:pt>
                <c:pt idx="1357">
                  <c:v>758.8247700098035</c:v>
                </c:pt>
                <c:pt idx="1358">
                  <c:v>759.38396291327433</c:v>
                </c:pt>
                <c:pt idx="1359">
                  <c:v>759.94315581674505</c:v>
                </c:pt>
                <c:pt idx="1360">
                  <c:v>760.50234872021576</c:v>
                </c:pt>
                <c:pt idx="1361">
                  <c:v>761.06154162368659</c:v>
                </c:pt>
                <c:pt idx="1362">
                  <c:v>761.62073452715731</c:v>
                </c:pt>
                <c:pt idx="1363">
                  <c:v>762.17992743062803</c:v>
                </c:pt>
                <c:pt idx="1364">
                  <c:v>762.73912033409874</c:v>
                </c:pt>
                <c:pt idx="1365">
                  <c:v>763.29831323756957</c:v>
                </c:pt>
                <c:pt idx="1366">
                  <c:v>763.85750614104029</c:v>
                </c:pt>
                <c:pt idx="1367">
                  <c:v>764.41669904451101</c:v>
                </c:pt>
                <c:pt idx="1368">
                  <c:v>764.97589194798172</c:v>
                </c:pt>
                <c:pt idx="1369">
                  <c:v>765.53508485145255</c:v>
                </c:pt>
                <c:pt idx="1370">
                  <c:v>766.09427775492327</c:v>
                </c:pt>
                <c:pt idx="1371">
                  <c:v>766.65347065839399</c:v>
                </c:pt>
                <c:pt idx="1372">
                  <c:v>767.2126635618647</c:v>
                </c:pt>
                <c:pt idx="1373">
                  <c:v>767.77185646533553</c:v>
                </c:pt>
                <c:pt idx="1374">
                  <c:v>768.33104936880625</c:v>
                </c:pt>
                <c:pt idx="1375">
                  <c:v>768.89024227227696</c:v>
                </c:pt>
                <c:pt idx="1376">
                  <c:v>769.44943517574779</c:v>
                </c:pt>
                <c:pt idx="1377">
                  <c:v>770.00862807921851</c:v>
                </c:pt>
                <c:pt idx="1378">
                  <c:v>770.56782098268923</c:v>
                </c:pt>
                <c:pt idx="1379">
                  <c:v>771.12701388615994</c:v>
                </c:pt>
                <c:pt idx="1380">
                  <c:v>771.68620678963077</c:v>
                </c:pt>
                <c:pt idx="1381">
                  <c:v>772.24539969310149</c:v>
                </c:pt>
                <c:pt idx="1382">
                  <c:v>772.80459259657221</c:v>
                </c:pt>
                <c:pt idx="1383">
                  <c:v>773.36378550004292</c:v>
                </c:pt>
                <c:pt idx="1384">
                  <c:v>773.92297840351375</c:v>
                </c:pt>
                <c:pt idx="1385">
                  <c:v>774.48217130698447</c:v>
                </c:pt>
                <c:pt idx="1386">
                  <c:v>775.04136421045519</c:v>
                </c:pt>
                <c:pt idx="1387">
                  <c:v>775.6005571139259</c:v>
                </c:pt>
                <c:pt idx="1388">
                  <c:v>776.15975001739673</c:v>
                </c:pt>
                <c:pt idx="1389">
                  <c:v>776.71894292086745</c:v>
                </c:pt>
                <c:pt idx="1390">
                  <c:v>777.27813582433816</c:v>
                </c:pt>
                <c:pt idx="1391">
                  <c:v>777.83732872780899</c:v>
                </c:pt>
                <c:pt idx="1392">
                  <c:v>778.39652163127971</c:v>
                </c:pt>
                <c:pt idx="1393">
                  <c:v>778.95571453475043</c:v>
                </c:pt>
                <c:pt idx="1394">
                  <c:v>779.51490743822114</c:v>
                </c:pt>
                <c:pt idx="1395">
                  <c:v>780.07410034169197</c:v>
                </c:pt>
                <c:pt idx="1396">
                  <c:v>780.63329324516269</c:v>
                </c:pt>
                <c:pt idx="1397">
                  <c:v>781.19248614863341</c:v>
                </c:pt>
                <c:pt idx="1398">
                  <c:v>781.75167905210412</c:v>
                </c:pt>
                <c:pt idx="1399">
                  <c:v>782.31087195557495</c:v>
                </c:pt>
                <c:pt idx="1400">
                  <c:v>782.87006485904567</c:v>
                </c:pt>
                <c:pt idx="1401">
                  <c:v>783.42925776251639</c:v>
                </c:pt>
                <c:pt idx="1402">
                  <c:v>783.98845066598722</c:v>
                </c:pt>
                <c:pt idx="1403">
                  <c:v>784.54764356945793</c:v>
                </c:pt>
                <c:pt idx="1404">
                  <c:v>785.10683647292865</c:v>
                </c:pt>
                <c:pt idx="1405">
                  <c:v>785.66602937639936</c:v>
                </c:pt>
                <c:pt idx="1406">
                  <c:v>786.2252222798702</c:v>
                </c:pt>
                <c:pt idx="1407">
                  <c:v>786.78441518334091</c:v>
                </c:pt>
                <c:pt idx="1408">
                  <c:v>787.34360808681163</c:v>
                </c:pt>
                <c:pt idx="1409">
                  <c:v>787.90280099028234</c:v>
                </c:pt>
                <c:pt idx="1410">
                  <c:v>788.46199389375317</c:v>
                </c:pt>
                <c:pt idx="1411">
                  <c:v>789.02118679722389</c:v>
                </c:pt>
                <c:pt idx="1412">
                  <c:v>789.58037970069461</c:v>
                </c:pt>
                <c:pt idx="1413">
                  <c:v>790.13957260416532</c:v>
                </c:pt>
                <c:pt idx="1414">
                  <c:v>790.69876550763615</c:v>
                </c:pt>
                <c:pt idx="1415">
                  <c:v>791.25795841110687</c:v>
                </c:pt>
                <c:pt idx="1416">
                  <c:v>791.81715131457759</c:v>
                </c:pt>
                <c:pt idx="1417">
                  <c:v>792.37634421804842</c:v>
                </c:pt>
                <c:pt idx="1418">
                  <c:v>792.93553712151913</c:v>
                </c:pt>
                <c:pt idx="1419">
                  <c:v>793.49473002498985</c:v>
                </c:pt>
                <c:pt idx="1420">
                  <c:v>794.05392292846057</c:v>
                </c:pt>
                <c:pt idx="1421">
                  <c:v>794.6131158319314</c:v>
                </c:pt>
                <c:pt idx="1422">
                  <c:v>795.17230873540211</c:v>
                </c:pt>
                <c:pt idx="1423">
                  <c:v>795.73150163887283</c:v>
                </c:pt>
                <c:pt idx="1424">
                  <c:v>796.29069454234354</c:v>
                </c:pt>
                <c:pt idx="1425">
                  <c:v>796.84988744581437</c:v>
                </c:pt>
                <c:pt idx="1426">
                  <c:v>797.40908034928509</c:v>
                </c:pt>
                <c:pt idx="1427">
                  <c:v>797.96827325275581</c:v>
                </c:pt>
                <c:pt idx="1428">
                  <c:v>798.52746615622652</c:v>
                </c:pt>
                <c:pt idx="1429">
                  <c:v>799.08665905969735</c:v>
                </c:pt>
                <c:pt idx="1430">
                  <c:v>799.64585196316807</c:v>
                </c:pt>
                <c:pt idx="1431">
                  <c:v>800.20504486663879</c:v>
                </c:pt>
                <c:pt idx="1432">
                  <c:v>800.76423777010962</c:v>
                </c:pt>
                <c:pt idx="1433">
                  <c:v>801.32343067358033</c:v>
                </c:pt>
                <c:pt idx="1434">
                  <c:v>801.88262357705105</c:v>
                </c:pt>
                <c:pt idx="1435">
                  <c:v>802.44181648052177</c:v>
                </c:pt>
                <c:pt idx="1436">
                  <c:v>803.0010093839926</c:v>
                </c:pt>
                <c:pt idx="1437">
                  <c:v>803.56020228746331</c:v>
                </c:pt>
                <c:pt idx="1438">
                  <c:v>804.11939519093403</c:v>
                </c:pt>
                <c:pt idx="1439">
                  <c:v>804.67858809440474</c:v>
                </c:pt>
                <c:pt idx="1440">
                  <c:v>805.23778099787557</c:v>
                </c:pt>
                <c:pt idx="1441">
                  <c:v>805.79697390134629</c:v>
                </c:pt>
                <c:pt idx="1442">
                  <c:v>806.35616680481701</c:v>
                </c:pt>
                <c:pt idx="1443">
                  <c:v>806.91535970828784</c:v>
                </c:pt>
                <c:pt idx="1444">
                  <c:v>807.47455261175855</c:v>
                </c:pt>
                <c:pt idx="1445">
                  <c:v>808.03374551522927</c:v>
                </c:pt>
                <c:pt idx="1446">
                  <c:v>808.59293841869999</c:v>
                </c:pt>
                <c:pt idx="1447">
                  <c:v>809.15213132217082</c:v>
                </c:pt>
                <c:pt idx="1448">
                  <c:v>809.71132422564153</c:v>
                </c:pt>
                <c:pt idx="1449">
                  <c:v>810.27051712911225</c:v>
                </c:pt>
                <c:pt idx="1450">
                  <c:v>810.82971003258297</c:v>
                </c:pt>
                <c:pt idx="1451">
                  <c:v>811.3889029360538</c:v>
                </c:pt>
                <c:pt idx="1452">
                  <c:v>811.94809583952451</c:v>
                </c:pt>
                <c:pt idx="1453">
                  <c:v>812.50728874299523</c:v>
                </c:pt>
                <c:pt idx="1454">
                  <c:v>813.06648164646595</c:v>
                </c:pt>
                <c:pt idx="1455">
                  <c:v>813.62567454993678</c:v>
                </c:pt>
                <c:pt idx="1456">
                  <c:v>814.18486745340749</c:v>
                </c:pt>
                <c:pt idx="1457">
                  <c:v>814.74406035687821</c:v>
                </c:pt>
                <c:pt idx="1458">
                  <c:v>815.30325326034904</c:v>
                </c:pt>
                <c:pt idx="1459">
                  <c:v>815.86244616381975</c:v>
                </c:pt>
                <c:pt idx="1460">
                  <c:v>816.42163906729047</c:v>
                </c:pt>
                <c:pt idx="1461">
                  <c:v>816.98083197076119</c:v>
                </c:pt>
                <c:pt idx="1462">
                  <c:v>817.54002487423202</c:v>
                </c:pt>
                <c:pt idx="1463">
                  <c:v>818.09921777770273</c:v>
                </c:pt>
                <c:pt idx="1464">
                  <c:v>818.65841068117345</c:v>
                </c:pt>
                <c:pt idx="1465">
                  <c:v>819.21760358464417</c:v>
                </c:pt>
                <c:pt idx="1466">
                  <c:v>819.776796488115</c:v>
                </c:pt>
                <c:pt idx="1467">
                  <c:v>820.33598939158571</c:v>
                </c:pt>
                <c:pt idx="1468">
                  <c:v>820.89518229505643</c:v>
                </c:pt>
                <c:pt idx="1469">
                  <c:v>821.45437519852726</c:v>
                </c:pt>
                <c:pt idx="1470">
                  <c:v>822.01356810199798</c:v>
                </c:pt>
                <c:pt idx="1471">
                  <c:v>822.57276100546869</c:v>
                </c:pt>
                <c:pt idx="1472">
                  <c:v>823.13195390893941</c:v>
                </c:pt>
                <c:pt idx="1473">
                  <c:v>823.69114681241024</c:v>
                </c:pt>
                <c:pt idx="1474">
                  <c:v>824.25033971588095</c:v>
                </c:pt>
                <c:pt idx="1475">
                  <c:v>824.80953261935167</c:v>
                </c:pt>
                <c:pt idx="1476">
                  <c:v>825.36872552282239</c:v>
                </c:pt>
                <c:pt idx="1477">
                  <c:v>825.92791842629322</c:v>
                </c:pt>
                <c:pt idx="1478">
                  <c:v>826.48711132976393</c:v>
                </c:pt>
                <c:pt idx="1479">
                  <c:v>827.04630423323465</c:v>
                </c:pt>
                <c:pt idx="1480">
                  <c:v>827.60549713670537</c:v>
                </c:pt>
                <c:pt idx="1481">
                  <c:v>828.1646900401762</c:v>
                </c:pt>
                <c:pt idx="1482">
                  <c:v>828.72388294364691</c:v>
                </c:pt>
                <c:pt idx="1483">
                  <c:v>829.28307584711763</c:v>
                </c:pt>
                <c:pt idx="1484">
                  <c:v>829.84226875058846</c:v>
                </c:pt>
                <c:pt idx="1485">
                  <c:v>830.40146165405918</c:v>
                </c:pt>
                <c:pt idx="1486">
                  <c:v>830.96065455752989</c:v>
                </c:pt>
                <c:pt idx="1487">
                  <c:v>831.51984746100061</c:v>
                </c:pt>
                <c:pt idx="1488">
                  <c:v>832.07904036447144</c:v>
                </c:pt>
                <c:pt idx="1489">
                  <c:v>832.63823326794216</c:v>
                </c:pt>
                <c:pt idx="1490">
                  <c:v>833.19742617141287</c:v>
                </c:pt>
                <c:pt idx="1491">
                  <c:v>833.75661907488359</c:v>
                </c:pt>
                <c:pt idx="1492">
                  <c:v>834.31581197835442</c:v>
                </c:pt>
                <c:pt idx="1493">
                  <c:v>834.87500488182513</c:v>
                </c:pt>
                <c:pt idx="1494">
                  <c:v>835.43419778529585</c:v>
                </c:pt>
                <c:pt idx="1495">
                  <c:v>835.99339068876657</c:v>
                </c:pt>
                <c:pt idx="1496">
                  <c:v>836.5525835922374</c:v>
                </c:pt>
                <c:pt idx="1497">
                  <c:v>837.11177649570811</c:v>
                </c:pt>
                <c:pt idx="1498">
                  <c:v>837.67096939917883</c:v>
                </c:pt>
                <c:pt idx="1499">
                  <c:v>838.23016230264966</c:v>
                </c:pt>
                <c:pt idx="1500">
                  <c:v>838.78935520612038</c:v>
                </c:pt>
                <c:pt idx="1501">
                  <c:v>839.34854810959109</c:v>
                </c:pt>
                <c:pt idx="1502">
                  <c:v>839.90774101306181</c:v>
                </c:pt>
                <c:pt idx="1503">
                  <c:v>840.46693391653264</c:v>
                </c:pt>
                <c:pt idx="1504">
                  <c:v>841.02612682000336</c:v>
                </c:pt>
                <c:pt idx="1505">
                  <c:v>841.58531972347407</c:v>
                </c:pt>
                <c:pt idx="1506">
                  <c:v>842.14451262694479</c:v>
                </c:pt>
                <c:pt idx="1507">
                  <c:v>842.70370553041562</c:v>
                </c:pt>
                <c:pt idx="1508">
                  <c:v>843.26289843388633</c:v>
                </c:pt>
                <c:pt idx="1509">
                  <c:v>843.82209133735705</c:v>
                </c:pt>
                <c:pt idx="1510">
                  <c:v>844.38128424082788</c:v>
                </c:pt>
                <c:pt idx="1511">
                  <c:v>844.9404771442986</c:v>
                </c:pt>
                <c:pt idx="1512">
                  <c:v>845.49967004776931</c:v>
                </c:pt>
                <c:pt idx="1513">
                  <c:v>846.05886295124003</c:v>
                </c:pt>
                <c:pt idx="1514">
                  <c:v>846.61805585471086</c:v>
                </c:pt>
                <c:pt idx="1515">
                  <c:v>847.17724875818158</c:v>
                </c:pt>
                <c:pt idx="1516">
                  <c:v>847.73644166165229</c:v>
                </c:pt>
                <c:pt idx="1517">
                  <c:v>848.29563456512301</c:v>
                </c:pt>
                <c:pt idx="1518">
                  <c:v>848.85482746859384</c:v>
                </c:pt>
                <c:pt idx="1519">
                  <c:v>849.41402037206456</c:v>
                </c:pt>
                <c:pt idx="1520">
                  <c:v>849.97321327553527</c:v>
                </c:pt>
                <c:pt idx="1521">
                  <c:v>850.53240617900599</c:v>
                </c:pt>
                <c:pt idx="1522">
                  <c:v>851.09159908247682</c:v>
                </c:pt>
                <c:pt idx="1523">
                  <c:v>851.65079198594754</c:v>
                </c:pt>
                <c:pt idx="1524">
                  <c:v>852.20998488941825</c:v>
                </c:pt>
                <c:pt idx="1525">
                  <c:v>852.76917779288908</c:v>
                </c:pt>
                <c:pt idx="1526">
                  <c:v>853.3283706963598</c:v>
                </c:pt>
                <c:pt idx="1527">
                  <c:v>853.88756359983051</c:v>
                </c:pt>
                <c:pt idx="1528">
                  <c:v>854.44675650330123</c:v>
                </c:pt>
                <c:pt idx="1529">
                  <c:v>855.00594940677206</c:v>
                </c:pt>
                <c:pt idx="1530">
                  <c:v>855.56514231024278</c:v>
                </c:pt>
                <c:pt idx="1531">
                  <c:v>856.12433521371349</c:v>
                </c:pt>
                <c:pt idx="1532">
                  <c:v>856.68352811718421</c:v>
                </c:pt>
                <c:pt idx="1533">
                  <c:v>857.24272102065504</c:v>
                </c:pt>
                <c:pt idx="1534">
                  <c:v>857.80191392412576</c:v>
                </c:pt>
                <c:pt idx="1535">
                  <c:v>858.36110682759647</c:v>
                </c:pt>
                <c:pt idx="1536">
                  <c:v>858.92029973106719</c:v>
                </c:pt>
                <c:pt idx="1537">
                  <c:v>859.47949263453802</c:v>
                </c:pt>
                <c:pt idx="1538">
                  <c:v>860.03868553800874</c:v>
                </c:pt>
                <c:pt idx="1539">
                  <c:v>860.59787844147945</c:v>
                </c:pt>
                <c:pt idx="1540">
                  <c:v>861.15707134495028</c:v>
                </c:pt>
                <c:pt idx="1541">
                  <c:v>861.716264248421</c:v>
                </c:pt>
                <c:pt idx="1542">
                  <c:v>862.27545715189171</c:v>
                </c:pt>
                <c:pt idx="1543">
                  <c:v>862.83465005536243</c:v>
                </c:pt>
                <c:pt idx="1544">
                  <c:v>863.39384295883326</c:v>
                </c:pt>
                <c:pt idx="1545">
                  <c:v>863.95303586230398</c:v>
                </c:pt>
                <c:pt idx="1546">
                  <c:v>864.51222876577469</c:v>
                </c:pt>
                <c:pt idx="1547">
                  <c:v>865.07142166924541</c:v>
                </c:pt>
                <c:pt idx="1548">
                  <c:v>865.63061457271624</c:v>
                </c:pt>
                <c:pt idx="1549">
                  <c:v>866.18980747618696</c:v>
                </c:pt>
                <c:pt idx="1550">
                  <c:v>866.74900037965767</c:v>
                </c:pt>
                <c:pt idx="1551">
                  <c:v>867.3081932831285</c:v>
                </c:pt>
                <c:pt idx="1552">
                  <c:v>867.86738618659922</c:v>
                </c:pt>
                <c:pt idx="1553">
                  <c:v>868.42657909006994</c:v>
                </c:pt>
                <c:pt idx="1554">
                  <c:v>868.98577199354065</c:v>
                </c:pt>
                <c:pt idx="1555">
                  <c:v>869.54496489701148</c:v>
                </c:pt>
                <c:pt idx="1556">
                  <c:v>870.1041578004822</c:v>
                </c:pt>
                <c:pt idx="1557">
                  <c:v>870.66335070395291</c:v>
                </c:pt>
                <c:pt idx="1558">
                  <c:v>871.22254360742363</c:v>
                </c:pt>
                <c:pt idx="1559">
                  <c:v>871.78173651089446</c:v>
                </c:pt>
                <c:pt idx="1560">
                  <c:v>872.34092941436518</c:v>
                </c:pt>
                <c:pt idx="1561">
                  <c:v>872.90012231783589</c:v>
                </c:pt>
                <c:pt idx="1562">
                  <c:v>873.45931522130661</c:v>
                </c:pt>
                <c:pt idx="1563">
                  <c:v>874.01850812477744</c:v>
                </c:pt>
                <c:pt idx="1564">
                  <c:v>874.57770102824816</c:v>
                </c:pt>
                <c:pt idx="1565">
                  <c:v>875.13689393171887</c:v>
                </c:pt>
                <c:pt idx="1566">
                  <c:v>875.6960868351897</c:v>
                </c:pt>
                <c:pt idx="1567">
                  <c:v>876.25527973866042</c:v>
                </c:pt>
                <c:pt idx="1568">
                  <c:v>876.81447264213114</c:v>
                </c:pt>
                <c:pt idx="1569">
                  <c:v>877.37366554560185</c:v>
                </c:pt>
                <c:pt idx="1570">
                  <c:v>877.93285844907268</c:v>
                </c:pt>
                <c:pt idx="1571">
                  <c:v>878.4920513525434</c:v>
                </c:pt>
                <c:pt idx="1572">
                  <c:v>879.05124425601412</c:v>
                </c:pt>
                <c:pt idx="1573">
                  <c:v>879.61043715948483</c:v>
                </c:pt>
                <c:pt idx="1574">
                  <c:v>880.16963006295566</c:v>
                </c:pt>
                <c:pt idx="1575">
                  <c:v>880.72882296642638</c:v>
                </c:pt>
                <c:pt idx="1576">
                  <c:v>881.28801586989709</c:v>
                </c:pt>
                <c:pt idx="1577">
                  <c:v>881.84720877336792</c:v>
                </c:pt>
                <c:pt idx="1578">
                  <c:v>882.40640167683864</c:v>
                </c:pt>
                <c:pt idx="1579">
                  <c:v>882.96559458030936</c:v>
                </c:pt>
                <c:pt idx="1580">
                  <c:v>883.52478748378007</c:v>
                </c:pt>
                <c:pt idx="1581">
                  <c:v>884.0839803872509</c:v>
                </c:pt>
                <c:pt idx="1582">
                  <c:v>884.64317329072162</c:v>
                </c:pt>
                <c:pt idx="1583">
                  <c:v>885.20236619419234</c:v>
                </c:pt>
                <c:pt idx="1584">
                  <c:v>885.76155909766305</c:v>
                </c:pt>
                <c:pt idx="1585">
                  <c:v>886.32075200113388</c:v>
                </c:pt>
                <c:pt idx="1586">
                  <c:v>886.8799449046046</c:v>
                </c:pt>
                <c:pt idx="1587">
                  <c:v>887.43913780807532</c:v>
                </c:pt>
                <c:pt idx="1588">
                  <c:v>887.99833071154603</c:v>
                </c:pt>
                <c:pt idx="1589">
                  <c:v>888.55752361501686</c:v>
                </c:pt>
                <c:pt idx="1590">
                  <c:v>889.11671651848758</c:v>
                </c:pt>
                <c:pt idx="1591">
                  <c:v>889.67590942195829</c:v>
                </c:pt>
                <c:pt idx="1592">
                  <c:v>890.23510232542912</c:v>
                </c:pt>
                <c:pt idx="1593">
                  <c:v>890.79429522889984</c:v>
                </c:pt>
                <c:pt idx="1594">
                  <c:v>891.35348813237056</c:v>
                </c:pt>
                <c:pt idx="1595">
                  <c:v>891.91268103584127</c:v>
                </c:pt>
                <c:pt idx="1596">
                  <c:v>892.4718739393121</c:v>
                </c:pt>
                <c:pt idx="1597">
                  <c:v>893.03106684278282</c:v>
                </c:pt>
                <c:pt idx="1598">
                  <c:v>893.59025974625354</c:v>
                </c:pt>
                <c:pt idx="1599">
                  <c:v>894.14945264972425</c:v>
                </c:pt>
                <c:pt idx="1600">
                  <c:v>894.70864555319508</c:v>
                </c:pt>
                <c:pt idx="1601">
                  <c:v>895.2678384566658</c:v>
                </c:pt>
                <c:pt idx="1602">
                  <c:v>895.82703136013652</c:v>
                </c:pt>
                <c:pt idx="1603">
                  <c:v>896.38622426360723</c:v>
                </c:pt>
                <c:pt idx="1604">
                  <c:v>896.94541716707806</c:v>
                </c:pt>
                <c:pt idx="1605">
                  <c:v>897.50461007054878</c:v>
                </c:pt>
                <c:pt idx="1606">
                  <c:v>898.0638029740195</c:v>
                </c:pt>
                <c:pt idx="1607">
                  <c:v>898.62299587749033</c:v>
                </c:pt>
                <c:pt idx="1608">
                  <c:v>899.18218878096104</c:v>
                </c:pt>
                <c:pt idx="1609">
                  <c:v>899.74138168443176</c:v>
                </c:pt>
                <c:pt idx="1610">
                  <c:v>900.30057458790247</c:v>
                </c:pt>
                <c:pt idx="1611">
                  <c:v>900.8597674913733</c:v>
                </c:pt>
                <c:pt idx="1612">
                  <c:v>901.41896039484402</c:v>
                </c:pt>
                <c:pt idx="1613">
                  <c:v>901.97815329831474</c:v>
                </c:pt>
                <c:pt idx="1614">
                  <c:v>902.53734620178545</c:v>
                </c:pt>
                <c:pt idx="1615">
                  <c:v>903.09653910525628</c:v>
                </c:pt>
                <c:pt idx="1616">
                  <c:v>903.655732008727</c:v>
                </c:pt>
                <c:pt idx="1617">
                  <c:v>904.21492491219772</c:v>
                </c:pt>
                <c:pt idx="1618">
                  <c:v>904.77411781566855</c:v>
                </c:pt>
                <c:pt idx="1619">
                  <c:v>905.33331071913926</c:v>
                </c:pt>
                <c:pt idx="1620">
                  <c:v>905.89250362260998</c:v>
                </c:pt>
                <c:pt idx="1621">
                  <c:v>906.4516965260807</c:v>
                </c:pt>
                <c:pt idx="1622">
                  <c:v>907.01088942955153</c:v>
                </c:pt>
                <c:pt idx="1623">
                  <c:v>907.57008233302224</c:v>
                </c:pt>
                <c:pt idx="1624">
                  <c:v>908.12927523649296</c:v>
                </c:pt>
                <c:pt idx="1625">
                  <c:v>908.68846813996367</c:v>
                </c:pt>
                <c:pt idx="1626">
                  <c:v>909.2476610434345</c:v>
                </c:pt>
                <c:pt idx="1627">
                  <c:v>909.80685394690522</c:v>
                </c:pt>
                <c:pt idx="1628">
                  <c:v>910.36604685037594</c:v>
                </c:pt>
                <c:pt idx="1629">
                  <c:v>910.92523975384665</c:v>
                </c:pt>
                <c:pt idx="1630">
                  <c:v>911.48443265731748</c:v>
                </c:pt>
                <c:pt idx="1631">
                  <c:v>912.0436255607882</c:v>
                </c:pt>
                <c:pt idx="1632">
                  <c:v>912.60281846425892</c:v>
                </c:pt>
                <c:pt idx="1633">
                  <c:v>913.16201136772975</c:v>
                </c:pt>
                <c:pt idx="1634">
                  <c:v>913.72120427120046</c:v>
                </c:pt>
                <c:pt idx="1635">
                  <c:v>914.28039717467118</c:v>
                </c:pt>
                <c:pt idx="1636">
                  <c:v>914.8395900781419</c:v>
                </c:pt>
                <c:pt idx="1637">
                  <c:v>915.39878298161273</c:v>
                </c:pt>
                <c:pt idx="1638">
                  <c:v>915.95797588508344</c:v>
                </c:pt>
                <c:pt idx="1639">
                  <c:v>916.51716878855416</c:v>
                </c:pt>
                <c:pt idx="1640">
                  <c:v>917.07636169202488</c:v>
                </c:pt>
                <c:pt idx="1641">
                  <c:v>917.63555459549571</c:v>
                </c:pt>
                <c:pt idx="1642">
                  <c:v>918.19474749896642</c:v>
                </c:pt>
                <c:pt idx="1643">
                  <c:v>918.75394040243714</c:v>
                </c:pt>
                <c:pt idx="1644">
                  <c:v>919.31313330590797</c:v>
                </c:pt>
                <c:pt idx="1645">
                  <c:v>919.87232620937868</c:v>
                </c:pt>
                <c:pt idx="1646">
                  <c:v>920.4315191128494</c:v>
                </c:pt>
                <c:pt idx="1647">
                  <c:v>920.99071201632012</c:v>
                </c:pt>
                <c:pt idx="1648">
                  <c:v>921.54990491979095</c:v>
                </c:pt>
                <c:pt idx="1649">
                  <c:v>922.10909782326166</c:v>
                </c:pt>
                <c:pt idx="1650">
                  <c:v>922.66829072673238</c:v>
                </c:pt>
                <c:pt idx="1651">
                  <c:v>923.2274836302031</c:v>
                </c:pt>
                <c:pt idx="1652">
                  <c:v>923.78667653367393</c:v>
                </c:pt>
                <c:pt idx="1653">
                  <c:v>924.34586943714464</c:v>
                </c:pt>
                <c:pt idx="1654">
                  <c:v>924.90506234061536</c:v>
                </c:pt>
                <c:pt idx="1655">
                  <c:v>925.46425524408608</c:v>
                </c:pt>
                <c:pt idx="1656">
                  <c:v>926.02344814755691</c:v>
                </c:pt>
                <c:pt idx="1657">
                  <c:v>926.58264105102762</c:v>
                </c:pt>
                <c:pt idx="1658">
                  <c:v>927.14183395449834</c:v>
                </c:pt>
                <c:pt idx="1659">
                  <c:v>927.70102685796917</c:v>
                </c:pt>
                <c:pt idx="1660">
                  <c:v>928.26021976143988</c:v>
                </c:pt>
                <c:pt idx="1661">
                  <c:v>928.8194126649106</c:v>
                </c:pt>
                <c:pt idx="1662">
                  <c:v>929.37860556838132</c:v>
                </c:pt>
                <c:pt idx="1663">
                  <c:v>929.93779847185215</c:v>
                </c:pt>
                <c:pt idx="1664">
                  <c:v>930.49699137532286</c:v>
                </c:pt>
                <c:pt idx="1665">
                  <c:v>931.05618427879358</c:v>
                </c:pt>
                <c:pt idx="1666">
                  <c:v>931.6153771822643</c:v>
                </c:pt>
                <c:pt idx="1667">
                  <c:v>932.17457008573513</c:v>
                </c:pt>
                <c:pt idx="1668">
                  <c:v>932.73376298920584</c:v>
                </c:pt>
                <c:pt idx="1669">
                  <c:v>933.29295589267656</c:v>
                </c:pt>
                <c:pt idx="1670">
                  <c:v>933.85214879614728</c:v>
                </c:pt>
                <c:pt idx="1671">
                  <c:v>934.41134169961811</c:v>
                </c:pt>
                <c:pt idx="1672">
                  <c:v>934.97053460308882</c:v>
                </c:pt>
                <c:pt idx="1673">
                  <c:v>935.52972750655954</c:v>
                </c:pt>
                <c:pt idx="1674">
                  <c:v>936.08892041003037</c:v>
                </c:pt>
                <c:pt idx="1675">
                  <c:v>936.64811331350109</c:v>
                </c:pt>
                <c:pt idx="1676">
                  <c:v>937.2073062169718</c:v>
                </c:pt>
                <c:pt idx="1677">
                  <c:v>937.76649912044252</c:v>
                </c:pt>
                <c:pt idx="1678">
                  <c:v>938.32569202391335</c:v>
                </c:pt>
                <c:pt idx="1679">
                  <c:v>938.88488492738406</c:v>
                </c:pt>
                <c:pt idx="1680">
                  <c:v>939.44407783085478</c:v>
                </c:pt>
                <c:pt idx="1681">
                  <c:v>940.0032707343255</c:v>
                </c:pt>
                <c:pt idx="1682">
                  <c:v>940.56246363779633</c:v>
                </c:pt>
                <c:pt idx="1683">
                  <c:v>941.12165654126704</c:v>
                </c:pt>
                <c:pt idx="1684">
                  <c:v>941.68084944473776</c:v>
                </c:pt>
                <c:pt idx="1685">
                  <c:v>942.24004234820859</c:v>
                </c:pt>
                <c:pt idx="1686">
                  <c:v>942.79923525167931</c:v>
                </c:pt>
                <c:pt idx="1687">
                  <c:v>943.35842815515002</c:v>
                </c:pt>
                <c:pt idx="1688">
                  <c:v>943.91762105862074</c:v>
                </c:pt>
                <c:pt idx="1689">
                  <c:v>944.47681396209157</c:v>
                </c:pt>
                <c:pt idx="1690">
                  <c:v>945.03600686556229</c:v>
                </c:pt>
                <c:pt idx="1691">
                  <c:v>945.595199769033</c:v>
                </c:pt>
                <c:pt idx="1692">
                  <c:v>946.15439267250372</c:v>
                </c:pt>
                <c:pt idx="1693">
                  <c:v>946.71358557597455</c:v>
                </c:pt>
                <c:pt idx="1694">
                  <c:v>947.27277847944526</c:v>
                </c:pt>
                <c:pt idx="1695">
                  <c:v>947.83197138291598</c:v>
                </c:pt>
                <c:pt idx="1696">
                  <c:v>948.3911642863867</c:v>
                </c:pt>
                <c:pt idx="1697">
                  <c:v>948.95035718985753</c:v>
                </c:pt>
                <c:pt idx="1698">
                  <c:v>949.50955009332824</c:v>
                </c:pt>
                <c:pt idx="1699">
                  <c:v>950.06874299679896</c:v>
                </c:pt>
                <c:pt idx="1700">
                  <c:v>950.62793590026979</c:v>
                </c:pt>
                <c:pt idx="1701">
                  <c:v>951.18712880374051</c:v>
                </c:pt>
                <c:pt idx="1702">
                  <c:v>951.74632170721122</c:v>
                </c:pt>
                <c:pt idx="1703">
                  <c:v>952.30551461068194</c:v>
                </c:pt>
                <c:pt idx="1704">
                  <c:v>952.86470751415277</c:v>
                </c:pt>
                <c:pt idx="1705">
                  <c:v>953.42390041762349</c:v>
                </c:pt>
                <c:pt idx="1706">
                  <c:v>953.9830933210942</c:v>
                </c:pt>
                <c:pt idx="1707">
                  <c:v>954.54228622456492</c:v>
                </c:pt>
                <c:pt idx="1708">
                  <c:v>955.10147912803575</c:v>
                </c:pt>
                <c:pt idx="1709">
                  <c:v>955.66067203150646</c:v>
                </c:pt>
                <c:pt idx="1710">
                  <c:v>956.21986493497718</c:v>
                </c:pt>
                <c:pt idx="1711">
                  <c:v>956.7790578384479</c:v>
                </c:pt>
                <c:pt idx="1712">
                  <c:v>957.33825074191873</c:v>
                </c:pt>
                <c:pt idx="1713">
                  <c:v>957.89744364538944</c:v>
                </c:pt>
                <c:pt idx="1714">
                  <c:v>958.45663654886016</c:v>
                </c:pt>
                <c:pt idx="1715">
                  <c:v>959.01582945233099</c:v>
                </c:pt>
                <c:pt idx="1716">
                  <c:v>959.57502235580171</c:v>
                </c:pt>
                <c:pt idx="1717">
                  <c:v>960.13421525927242</c:v>
                </c:pt>
                <c:pt idx="1718">
                  <c:v>960.69340816274314</c:v>
                </c:pt>
                <c:pt idx="1719">
                  <c:v>961.25260106621397</c:v>
                </c:pt>
                <c:pt idx="1720">
                  <c:v>961.81179396968469</c:v>
                </c:pt>
                <c:pt idx="1721">
                  <c:v>962.3709868731554</c:v>
                </c:pt>
                <c:pt idx="1722">
                  <c:v>962.93017977662612</c:v>
                </c:pt>
                <c:pt idx="1723">
                  <c:v>963.48937268009695</c:v>
                </c:pt>
                <c:pt idx="1724">
                  <c:v>964.04856558356767</c:v>
                </c:pt>
                <c:pt idx="1725">
                  <c:v>964.60775848703838</c:v>
                </c:pt>
                <c:pt idx="1726">
                  <c:v>965.16695139050921</c:v>
                </c:pt>
                <c:pt idx="1727">
                  <c:v>965.72614429397993</c:v>
                </c:pt>
                <c:pt idx="1728">
                  <c:v>966.28533719745064</c:v>
                </c:pt>
                <c:pt idx="1729">
                  <c:v>966.84453010092136</c:v>
                </c:pt>
                <c:pt idx="1730">
                  <c:v>967.40372300439219</c:v>
                </c:pt>
                <c:pt idx="1731">
                  <c:v>967.96291590786291</c:v>
                </c:pt>
                <c:pt idx="1732">
                  <c:v>968.52210881133362</c:v>
                </c:pt>
                <c:pt idx="1733">
                  <c:v>969.08130171480434</c:v>
                </c:pt>
                <c:pt idx="1734">
                  <c:v>969.64049461827517</c:v>
                </c:pt>
                <c:pt idx="1735">
                  <c:v>970.19968752174589</c:v>
                </c:pt>
                <c:pt idx="1736">
                  <c:v>970.7588804252166</c:v>
                </c:pt>
                <c:pt idx="1737">
                  <c:v>971.31807332868732</c:v>
                </c:pt>
                <c:pt idx="1738">
                  <c:v>971.87726623215815</c:v>
                </c:pt>
                <c:pt idx="1739">
                  <c:v>972.43645913562887</c:v>
                </c:pt>
                <c:pt idx="1740">
                  <c:v>972.99565203909958</c:v>
                </c:pt>
                <c:pt idx="1741">
                  <c:v>973.55484494257041</c:v>
                </c:pt>
                <c:pt idx="1742">
                  <c:v>974.11403784604113</c:v>
                </c:pt>
                <c:pt idx="1743">
                  <c:v>974.67323074951184</c:v>
                </c:pt>
                <c:pt idx="1744">
                  <c:v>975.23242365298256</c:v>
                </c:pt>
                <c:pt idx="1745">
                  <c:v>975.79161655645339</c:v>
                </c:pt>
                <c:pt idx="1746">
                  <c:v>976.35080945992411</c:v>
                </c:pt>
                <c:pt idx="1747">
                  <c:v>976.91000236339482</c:v>
                </c:pt>
                <c:pt idx="1748">
                  <c:v>977.46919526686554</c:v>
                </c:pt>
                <c:pt idx="1749">
                  <c:v>978.02838817033637</c:v>
                </c:pt>
                <c:pt idx="1750">
                  <c:v>978.58758107380709</c:v>
                </c:pt>
                <c:pt idx="1751">
                  <c:v>979.1467739772778</c:v>
                </c:pt>
                <c:pt idx="1752">
                  <c:v>979.70596688074863</c:v>
                </c:pt>
                <c:pt idx="1753">
                  <c:v>980.26515978421935</c:v>
                </c:pt>
                <c:pt idx="1754">
                  <c:v>980.82435268769007</c:v>
                </c:pt>
                <c:pt idx="1755">
                  <c:v>981.38354559116078</c:v>
                </c:pt>
                <c:pt idx="1756">
                  <c:v>981.94273849463161</c:v>
                </c:pt>
                <c:pt idx="1757">
                  <c:v>982.50193139810233</c:v>
                </c:pt>
                <c:pt idx="1758">
                  <c:v>983.06112430157305</c:v>
                </c:pt>
                <c:pt idx="1759">
                  <c:v>983.62031720504376</c:v>
                </c:pt>
                <c:pt idx="1760">
                  <c:v>984.17951010851459</c:v>
                </c:pt>
                <c:pt idx="1761">
                  <c:v>984.73870301198531</c:v>
                </c:pt>
                <c:pt idx="1762">
                  <c:v>985.29789591545602</c:v>
                </c:pt>
                <c:pt idx="1763">
                  <c:v>985.85708881892674</c:v>
                </c:pt>
                <c:pt idx="1764">
                  <c:v>986.41628172239757</c:v>
                </c:pt>
                <c:pt idx="1765">
                  <c:v>986.97547462586829</c:v>
                </c:pt>
                <c:pt idx="1766">
                  <c:v>987.534667529339</c:v>
                </c:pt>
                <c:pt idx="1767">
                  <c:v>988.09386043280983</c:v>
                </c:pt>
                <c:pt idx="1768">
                  <c:v>988.65305333628055</c:v>
                </c:pt>
                <c:pt idx="1769">
                  <c:v>989.21224623975127</c:v>
                </c:pt>
                <c:pt idx="1770">
                  <c:v>989.77143914322198</c:v>
                </c:pt>
                <c:pt idx="1771">
                  <c:v>990.33063204669281</c:v>
                </c:pt>
                <c:pt idx="1772">
                  <c:v>990.88982495016353</c:v>
                </c:pt>
                <c:pt idx="1773">
                  <c:v>991.44901785363425</c:v>
                </c:pt>
                <c:pt idx="1774">
                  <c:v>992.00821075710496</c:v>
                </c:pt>
                <c:pt idx="1775">
                  <c:v>992.56740366057579</c:v>
                </c:pt>
                <c:pt idx="1776">
                  <c:v>993.12659656404651</c:v>
                </c:pt>
                <c:pt idx="1777">
                  <c:v>993.68578946751722</c:v>
                </c:pt>
                <c:pt idx="1778">
                  <c:v>994.24498237098794</c:v>
                </c:pt>
                <c:pt idx="1779">
                  <c:v>994.80417527445877</c:v>
                </c:pt>
                <c:pt idx="1780">
                  <c:v>995.36336817792949</c:v>
                </c:pt>
                <c:pt idx="1781">
                  <c:v>995.9225610814002</c:v>
                </c:pt>
                <c:pt idx="1782">
                  <c:v>996.48175398487103</c:v>
                </c:pt>
                <c:pt idx="1783">
                  <c:v>997.04094688834175</c:v>
                </c:pt>
                <c:pt idx="1784">
                  <c:v>997.60013979181247</c:v>
                </c:pt>
                <c:pt idx="1785">
                  <c:v>998.15933269528318</c:v>
                </c:pt>
                <c:pt idx="1786">
                  <c:v>998.71852559875401</c:v>
                </c:pt>
                <c:pt idx="1787">
                  <c:v>999.27771850222473</c:v>
                </c:pt>
                <c:pt idx="1788">
                  <c:v>999.83691140569545</c:v>
                </c:pt>
                <c:pt idx="1789">
                  <c:v>1000.3961043091662</c:v>
                </c:pt>
                <c:pt idx="1790">
                  <c:v>1000.955297212637</c:v>
                </c:pt>
                <c:pt idx="1791">
                  <c:v>1001.5144901161077</c:v>
                </c:pt>
                <c:pt idx="1792">
                  <c:v>1002.0736830195784</c:v>
                </c:pt>
                <c:pt idx="1793">
                  <c:v>1002.6328759230493</c:v>
                </c:pt>
                <c:pt idx="1794">
                  <c:v>1003.19206882652</c:v>
                </c:pt>
                <c:pt idx="1795">
                  <c:v>1003.7512617299907</c:v>
                </c:pt>
                <c:pt idx="1796">
                  <c:v>1004.3104546334614</c:v>
                </c:pt>
                <c:pt idx="1797">
                  <c:v>1004.8696475369322</c:v>
                </c:pt>
                <c:pt idx="1798">
                  <c:v>1005.428840440403</c:v>
                </c:pt>
                <c:pt idx="1799">
                  <c:v>1005.9880333438737</c:v>
                </c:pt>
                <c:pt idx="1800">
                  <c:v>1006.5472262473444</c:v>
                </c:pt>
                <c:pt idx="1801">
                  <c:v>1007.1064191508152</c:v>
                </c:pt>
                <c:pt idx="1802">
                  <c:v>1007.6656120542859</c:v>
                </c:pt>
                <c:pt idx="1803">
                  <c:v>1008.2248049577566</c:v>
                </c:pt>
                <c:pt idx="1804">
                  <c:v>1008.7839978612274</c:v>
                </c:pt>
                <c:pt idx="1805">
                  <c:v>1009.3431907646982</c:v>
                </c:pt>
                <c:pt idx="1806">
                  <c:v>1009.9023836681689</c:v>
                </c:pt>
                <c:pt idx="1807">
                  <c:v>1010.4615765716396</c:v>
                </c:pt>
                <c:pt idx="1808">
                  <c:v>1011.0207694751105</c:v>
                </c:pt>
                <c:pt idx="1809">
                  <c:v>1011.5799623785812</c:v>
                </c:pt>
                <c:pt idx="1810">
                  <c:v>1012.1391552820519</c:v>
                </c:pt>
                <c:pt idx="1811">
                  <c:v>1012.6983481855226</c:v>
                </c:pt>
                <c:pt idx="1812">
                  <c:v>1013.2575410889934</c:v>
                </c:pt>
                <c:pt idx="1813">
                  <c:v>1013.8167339924642</c:v>
                </c:pt>
                <c:pt idx="1814">
                  <c:v>1014.3759268959349</c:v>
                </c:pt>
                <c:pt idx="1815">
                  <c:v>1014.9351197994056</c:v>
                </c:pt>
                <c:pt idx="1816">
                  <c:v>1015.4943127028764</c:v>
                </c:pt>
                <c:pt idx="1817">
                  <c:v>1016.0535056063471</c:v>
                </c:pt>
                <c:pt idx="1818">
                  <c:v>1016.6126985098178</c:v>
                </c:pt>
                <c:pt idx="1819">
                  <c:v>1017.1718914132887</c:v>
                </c:pt>
                <c:pt idx="1820">
                  <c:v>1017.7310843167594</c:v>
                </c:pt>
                <c:pt idx="1821">
                  <c:v>1018.2902772202301</c:v>
                </c:pt>
                <c:pt idx="1822">
                  <c:v>1018.8494701237008</c:v>
                </c:pt>
                <c:pt idx="1823">
                  <c:v>1019.4086630271717</c:v>
                </c:pt>
                <c:pt idx="1824">
                  <c:v>1019.9678559306424</c:v>
                </c:pt>
                <c:pt idx="1825">
                  <c:v>1020.5270488341131</c:v>
                </c:pt>
                <c:pt idx="1826">
                  <c:v>1021.0862417375838</c:v>
                </c:pt>
                <c:pt idx="1827">
                  <c:v>1021.6454346410546</c:v>
                </c:pt>
                <c:pt idx="1828">
                  <c:v>1022.2046275445254</c:v>
                </c:pt>
                <c:pt idx="1829">
                  <c:v>1022.7638204479961</c:v>
                </c:pt>
                <c:pt idx="1830">
                  <c:v>1023.3230133514668</c:v>
                </c:pt>
                <c:pt idx="1831">
                  <c:v>1023.8822062549376</c:v>
                </c:pt>
                <c:pt idx="1832">
                  <c:v>1024.4413991584083</c:v>
                </c:pt>
                <c:pt idx="1833">
                  <c:v>1025.0005920618792</c:v>
                </c:pt>
                <c:pt idx="1834">
                  <c:v>1025.5597849653498</c:v>
                </c:pt>
                <c:pt idx="1835">
                  <c:v>1026.1189778688206</c:v>
                </c:pt>
                <c:pt idx="1836">
                  <c:v>1026.6781707722914</c:v>
                </c:pt>
                <c:pt idx="1837">
                  <c:v>1027.237363675762</c:v>
                </c:pt>
                <c:pt idx="1838">
                  <c:v>1027.7965565792329</c:v>
                </c:pt>
                <c:pt idx="1839">
                  <c:v>1028.3557494827035</c:v>
                </c:pt>
                <c:pt idx="1840">
                  <c:v>1028.9149423861743</c:v>
                </c:pt>
                <c:pt idx="1841">
                  <c:v>1029.4741352896451</c:v>
                </c:pt>
                <c:pt idx="1842">
                  <c:v>1030.0333281931157</c:v>
                </c:pt>
                <c:pt idx="1843">
                  <c:v>1030.5925210965866</c:v>
                </c:pt>
                <c:pt idx="1844">
                  <c:v>1031.1517140000574</c:v>
                </c:pt>
                <c:pt idx="1845">
                  <c:v>1031.710906903528</c:v>
                </c:pt>
                <c:pt idx="1846">
                  <c:v>1032.2700998069988</c:v>
                </c:pt>
                <c:pt idx="1847">
                  <c:v>1032.8292927104696</c:v>
                </c:pt>
                <c:pt idx="1848">
                  <c:v>1033.3884856139402</c:v>
                </c:pt>
                <c:pt idx="1849">
                  <c:v>1033.9476785174111</c:v>
                </c:pt>
                <c:pt idx="1850">
                  <c:v>1034.5068714208817</c:v>
                </c:pt>
                <c:pt idx="1851">
                  <c:v>1035.0660643243525</c:v>
                </c:pt>
                <c:pt idx="1852">
                  <c:v>1035.6252572278233</c:v>
                </c:pt>
                <c:pt idx="1853">
                  <c:v>1036.1844501312939</c:v>
                </c:pt>
                <c:pt idx="1854">
                  <c:v>1036.7436430347648</c:v>
                </c:pt>
                <c:pt idx="1855">
                  <c:v>1037.3028359382356</c:v>
                </c:pt>
                <c:pt idx="1856">
                  <c:v>1037.8620288417062</c:v>
                </c:pt>
                <c:pt idx="1857">
                  <c:v>1038.421221745177</c:v>
                </c:pt>
                <c:pt idx="1858">
                  <c:v>1038.9804146486476</c:v>
                </c:pt>
                <c:pt idx="1859">
                  <c:v>1039.5396075521185</c:v>
                </c:pt>
                <c:pt idx="1860">
                  <c:v>1040.0988004555893</c:v>
                </c:pt>
                <c:pt idx="1861">
                  <c:v>1040.6579933590599</c:v>
                </c:pt>
                <c:pt idx="1862">
                  <c:v>1041.2171862625307</c:v>
                </c:pt>
                <c:pt idx="1863">
                  <c:v>1041.7763791660016</c:v>
                </c:pt>
                <c:pt idx="1864">
                  <c:v>1042.3355720694722</c:v>
                </c:pt>
                <c:pt idx="1865">
                  <c:v>1042.894764972943</c:v>
                </c:pt>
                <c:pt idx="1866">
                  <c:v>1043.4539578764138</c:v>
                </c:pt>
                <c:pt idx="1867">
                  <c:v>1044.0131507798844</c:v>
                </c:pt>
                <c:pt idx="1868">
                  <c:v>1044.5723436833553</c:v>
                </c:pt>
                <c:pt idx="1869">
                  <c:v>1045.1315365868259</c:v>
                </c:pt>
                <c:pt idx="1870">
                  <c:v>1045.6907294902967</c:v>
                </c:pt>
                <c:pt idx="1871">
                  <c:v>1046.2499223937675</c:v>
                </c:pt>
                <c:pt idx="1872">
                  <c:v>1046.8091152972381</c:v>
                </c:pt>
                <c:pt idx="1873">
                  <c:v>1047.368308200709</c:v>
                </c:pt>
                <c:pt idx="1874">
                  <c:v>1047.9275011041798</c:v>
                </c:pt>
                <c:pt idx="1875">
                  <c:v>1048.4866940076504</c:v>
                </c:pt>
                <c:pt idx="1876">
                  <c:v>1049.0458869111212</c:v>
                </c:pt>
                <c:pt idx="1877">
                  <c:v>1049.605079814592</c:v>
                </c:pt>
                <c:pt idx="1878">
                  <c:v>1050.1642727180626</c:v>
                </c:pt>
                <c:pt idx="1879">
                  <c:v>1050.7234656215335</c:v>
                </c:pt>
                <c:pt idx="1880">
                  <c:v>1051.2826585250041</c:v>
                </c:pt>
                <c:pt idx="1881">
                  <c:v>1051.8418514284749</c:v>
                </c:pt>
                <c:pt idx="1882">
                  <c:v>1052.4010443319457</c:v>
                </c:pt>
                <c:pt idx="1883">
                  <c:v>1052.9602372354163</c:v>
                </c:pt>
                <c:pt idx="1884">
                  <c:v>1053.5194301388872</c:v>
                </c:pt>
                <c:pt idx="1885">
                  <c:v>1054.078623042358</c:v>
                </c:pt>
                <c:pt idx="1886">
                  <c:v>1054.6378159458286</c:v>
                </c:pt>
                <c:pt idx="1887">
                  <c:v>1055.1970088492994</c:v>
                </c:pt>
                <c:pt idx="1888">
                  <c:v>1055.7562017527703</c:v>
                </c:pt>
                <c:pt idx="1889">
                  <c:v>1056.3153946562409</c:v>
                </c:pt>
                <c:pt idx="1890">
                  <c:v>1056.8745875597117</c:v>
                </c:pt>
                <c:pt idx="1891">
                  <c:v>1057.4337804631823</c:v>
                </c:pt>
                <c:pt idx="1892">
                  <c:v>1057.9929733666531</c:v>
                </c:pt>
                <c:pt idx="1893">
                  <c:v>1058.552166270124</c:v>
                </c:pt>
                <c:pt idx="1894">
                  <c:v>1059.1113591735946</c:v>
                </c:pt>
                <c:pt idx="1895">
                  <c:v>1059.6705520770654</c:v>
                </c:pt>
                <c:pt idx="1896">
                  <c:v>1060.2297449805362</c:v>
                </c:pt>
                <c:pt idx="1897">
                  <c:v>1060.7889378840068</c:v>
                </c:pt>
                <c:pt idx="1898">
                  <c:v>1061.3481307874777</c:v>
                </c:pt>
                <c:pt idx="1899">
                  <c:v>1061.9073236909483</c:v>
                </c:pt>
                <c:pt idx="1900">
                  <c:v>1062.4665165944191</c:v>
                </c:pt>
                <c:pt idx="1901">
                  <c:v>1063.0257094978899</c:v>
                </c:pt>
                <c:pt idx="1902">
                  <c:v>1063.5849024013605</c:v>
                </c:pt>
                <c:pt idx="1903">
                  <c:v>1064.1440953048314</c:v>
                </c:pt>
                <c:pt idx="1904">
                  <c:v>1064.7032882083022</c:v>
                </c:pt>
                <c:pt idx="1905">
                  <c:v>1065.2624811117728</c:v>
                </c:pt>
                <c:pt idx="1906">
                  <c:v>1065.8216740152436</c:v>
                </c:pt>
                <c:pt idx="1907">
                  <c:v>1066.3808669187144</c:v>
                </c:pt>
                <c:pt idx="1908">
                  <c:v>1066.940059822185</c:v>
                </c:pt>
                <c:pt idx="1909">
                  <c:v>1067.4992527256559</c:v>
                </c:pt>
                <c:pt idx="1910">
                  <c:v>1068.0584456291265</c:v>
                </c:pt>
                <c:pt idx="1911">
                  <c:v>1068.6176385325973</c:v>
                </c:pt>
                <c:pt idx="1912">
                  <c:v>1069.1768314360681</c:v>
                </c:pt>
                <c:pt idx="1913">
                  <c:v>1069.7360243395387</c:v>
                </c:pt>
                <c:pt idx="1914">
                  <c:v>1070.2952172430096</c:v>
                </c:pt>
                <c:pt idx="1915">
                  <c:v>1070.8544101464804</c:v>
                </c:pt>
                <c:pt idx="1916">
                  <c:v>1071.413603049951</c:v>
                </c:pt>
                <c:pt idx="1917">
                  <c:v>1071.9727959534218</c:v>
                </c:pt>
                <c:pt idx="1918">
                  <c:v>1072.5319888568927</c:v>
                </c:pt>
                <c:pt idx="1919">
                  <c:v>1073.0911817603633</c:v>
                </c:pt>
                <c:pt idx="1920">
                  <c:v>1073.6503746638341</c:v>
                </c:pt>
                <c:pt idx="1921">
                  <c:v>1074.2095675673047</c:v>
                </c:pt>
                <c:pt idx="1922">
                  <c:v>1074.7687604707755</c:v>
                </c:pt>
                <c:pt idx="1923">
                  <c:v>1075.3279533742464</c:v>
                </c:pt>
                <c:pt idx="1924">
                  <c:v>1075.887146277717</c:v>
                </c:pt>
                <c:pt idx="1925">
                  <c:v>1076.4463391811878</c:v>
                </c:pt>
                <c:pt idx="1926">
                  <c:v>1077.0055320846586</c:v>
                </c:pt>
                <c:pt idx="1927">
                  <c:v>1077.5647249881292</c:v>
                </c:pt>
                <c:pt idx="1928">
                  <c:v>1078.1239178916001</c:v>
                </c:pt>
                <c:pt idx="1929">
                  <c:v>1078.6831107950709</c:v>
                </c:pt>
                <c:pt idx="1930">
                  <c:v>1079.2423036985415</c:v>
                </c:pt>
                <c:pt idx="1931">
                  <c:v>1079.8014966020123</c:v>
                </c:pt>
                <c:pt idx="1932">
                  <c:v>1080.3606895054829</c:v>
                </c:pt>
                <c:pt idx="1933">
                  <c:v>1080.9198824089538</c:v>
                </c:pt>
                <c:pt idx="1934">
                  <c:v>1081.4790753124246</c:v>
                </c:pt>
                <c:pt idx="1935">
                  <c:v>1082.0382682158952</c:v>
                </c:pt>
                <c:pt idx="1936">
                  <c:v>1082.597461119366</c:v>
                </c:pt>
                <c:pt idx="1937">
                  <c:v>1083.1566540228368</c:v>
                </c:pt>
                <c:pt idx="1938">
                  <c:v>1083.7158469263074</c:v>
                </c:pt>
                <c:pt idx="1939">
                  <c:v>1084.2750398297783</c:v>
                </c:pt>
                <c:pt idx="1940">
                  <c:v>1084.8342327332489</c:v>
                </c:pt>
                <c:pt idx="1941">
                  <c:v>1085.3934256367197</c:v>
                </c:pt>
                <c:pt idx="1942">
                  <c:v>1085.9526185401905</c:v>
                </c:pt>
                <c:pt idx="1943">
                  <c:v>1086.5118114436611</c:v>
                </c:pt>
                <c:pt idx="1944">
                  <c:v>1087.071004347132</c:v>
                </c:pt>
                <c:pt idx="1945">
                  <c:v>1087.6301972506028</c:v>
                </c:pt>
                <c:pt idx="1946">
                  <c:v>1088.1893901540734</c:v>
                </c:pt>
                <c:pt idx="1947">
                  <c:v>1088.7485830575442</c:v>
                </c:pt>
                <c:pt idx="1948">
                  <c:v>1089.3077759610151</c:v>
                </c:pt>
                <c:pt idx="1949">
                  <c:v>1089.8669688644857</c:v>
                </c:pt>
                <c:pt idx="1950">
                  <c:v>1090.4261617679565</c:v>
                </c:pt>
                <c:pt idx="1951">
                  <c:v>1090.9853546714271</c:v>
                </c:pt>
                <c:pt idx="1952">
                  <c:v>1091.5445475748979</c:v>
                </c:pt>
                <c:pt idx="1953">
                  <c:v>1092.1037404783688</c:v>
                </c:pt>
                <c:pt idx="1954">
                  <c:v>1092.6629333818394</c:v>
                </c:pt>
                <c:pt idx="1955">
                  <c:v>1093.2221262853102</c:v>
                </c:pt>
                <c:pt idx="1956">
                  <c:v>1093.781319188781</c:v>
                </c:pt>
                <c:pt idx="1957">
                  <c:v>1094.3405120922516</c:v>
                </c:pt>
                <c:pt idx="1958">
                  <c:v>1094.8997049957225</c:v>
                </c:pt>
                <c:pt idx="1959">
                  <c:v>1095.4588978991933</c:v>
                </c:pt>
                <c:pt idx="1960">
                  <c:v>1096.0180908026639</c:v>
                </c:pt>
                <c:pt idx="1961">
                  <c:v>1096.5772837061347</c:v>
                </c:pt>
                <c:pt idx="1962">
                  <c:v>1097.1364766096053</c:v>
                </c:pt>
                <c:pt idx="1963">
                  <c:v>1097.6956695130762</c:v>
                </c:pt>
                <c:pt idx="1964">
                  <c:v>1098.254862416547</c:v>
                </c:pt>
                <c:pt idx="1965">
                  <c:v>1098.8140553200176</c:v>
                </c:pt>
                <c:pt idx="1966">
                  <c:v>1099.3732482234884</c:v>
                </c:pt>
                <c:pt idx="1967">
                  <c:v>1099.9324411269592</c:v>
                </c:pt>
                <c:pt idx="1968">
                  <c:v>1100.4916340304299</c:v>
                </c:pt>
                <c:pt idx="1969">
                  <c:v>1101.0508269339007</c:v>
                </c:pt>
                <c:pt idx="1970">
                  <c:v>1101.6100198373715</c:v>
                </c:pt>
                <c:pt idx="1971">
                  <c:v>1102.1692127408421</c:v>
                </c:pt>
                <c:pt idx="1972">
                  <c:v>1102.7284056443129</c:v>
                </c:pt>
                <c:pt idx="1973">
                  <c:v>1103.2875985477835</c:v>
                </c:pt>
                <c:pt idx="1974">
                  <c:v>1103.8467914512544</c:v>
                </c:pt>
                <c:pt idx="1975">
                  <c:v>1104.4059843547252</c:v>
                </c:pt>
                <c:pt idx="1976">
                  <c:v>1104.9651772581958</c:v>
                </c:pt>
                <c:pt idx="1977">
                  <c:v>1105.5243701616666</c:v>
                </c:pt>
                <c:pt idx="1978">
                  <c:v>1106.0835630651375</c:v>
                </c:pt>
                <c:pt idx="1979">
                  <c:v>1106.6427559686081</c:v>
                </c:pt>
                <c:pt idx="1980">
                  <c:v>1107.2019488720789</c:v>
                </c:pt>
                <c:pt idx="1981">
                  <c:v>1107.7611417755497</c:v>
                </c:pt>
                <c:pt idx="1982">
                  <c:v>1108.3203346790203</c:v>
                </c:pt>
                <c:pt idx="1983">
                  <c:v>1108.8795275824912</c:v>
                </c:pt>
                <c:pt idx="1984">
                  <c:v>1109.4387204859618</c:v>
                </c:pt>
                <c:pt idx="1985">
                  <c:v>1109.9979133894326</c:v>
                </c:pt>
                <c:pt idx="1986">
                  <c:v>1110.5571062929034</c:v>
                </c:pt>
                <c:pt idx="1987">
                  <c:v>1111.116299196374</c:v>
                </c:pt>
                <c:pt idx="1988">
                  <c:v>1111.6754920998449</c:v>
                </c:pt>
                <c:pt idx="1989">
                  <c:v>1112.2346850033157</c:v>
                </c:pt>
                <c:pt idx="1990">
                  <c:v>1112.7938779067863</c:v>
                </c:pt>
                <c:pt idx="1991">
                  <c:v>1113.3530708102571</c:v>
                </c:pt>
                <c:pt idx="1992">
                  <c:v>1113.9122637137277</c:v>
                </c:pt>
                <c:pt idx="1993">
                  <c:v>1114.4714566171986</c:v>
                </c:pt>
                <c:pt idx="1994">
                  <c:v>1115.0306495206694</c:v>
                </c:pt>
                <c:pt idx="1995">
                  <c:v>1115.58984242414</c:v>
                </c:pt>
                <c:pt idx="1996">
                  <c:v>1116.1490353276108</c:v>
                </c:pt>
                <c:pt idx="1997">
                  <c:v>1116.7082282310816</c:v>
                </c:pt>
                <c:pt idx="1998">
                  <c:v>1117.2674211345523</c:v>
                </c:pt>
                <c:pt idx="1999">
                  <c:v>1117.8266140380231</c:v>
                </c:pt>
                <c:pt idx="2000">
                  <c:v>1118.3858069414939</c:v>
                </c:pt>
                <c:pt idx="2001">
                  <c:v>1118.9449998449645</c:v>
                </c:pt>
                <c:pt idx="2002">
                  <c:v>1119.5041927484353</c:v>
                </c:pt>
                <c:pt idx="2003">
                  <c:v>1120.0633856519059</c:v>
                </c:pt>
                <c:pt idx="2004">
                  <c:v>1120.6225785553768</c:v>
                </c:pt>
                <c:pt idx="2005">
                  <c:v>1121.1817714588476</c:v>
                </c:pt>
                <c:pt idx="2006">
                  <c:v>1121.7409643623182</c:v>
                </c:pt>
                <c:pt idx="2007">
                  <c:v>1122.300157265789</c:v>
                </c:pt>
                <c:pt idx="2008">
                  <c:v>1122.8593501692599</c:v>
                </c:pt>
                <c:pt idx="2009">
                  <c:v>1123.4185430727305</c:v>
                </c:pt>
                <c:pt idx="2010">
                  <c:v>1123.9777359762013</c:v>
                </c:pt>
                <c:pt idx="2011">
                  <c:v>1124.5369288796721</c:v>
                </c:pt>
                <c:pt idx="2012">
                  <c:v>1125.0961217831427</c:v>
                </c:pt>
                <c:pt idx="2013">
                  <c:v>1125.6553146866136</c:v>
                </c:pt>
                <c:pt idx="2014">
                  <c:v>1126.2145075900842</c:v>
                </c:pt>
                <c:pt idx="2015">
                  <c:v>1126.773700493555</c:v>
                </c:pt>
                <c:pt idx="2016">
                  <c:v>1127.3328933970258</c:v>
                </c:pt>
                <c:pt idx="2017">
                  <c:v>1127.8920863004964</c:v>
                </c:pt>
                <c:pt idx="2018">
                  <c:v>1128.4512792039673</c:v>
                </c:pt>
                <c:pt idx="2019">
                  <c:v>1129.0104721074381</c:v>
                </c:pt>
                <c:pt idx="2020">
                  <c:v>1129.5696650109087</c:v>
                </c:pt>
                <c:pt idx="2021">
                  <c:v>1130.1288579143795</c:v>
                </c:pt>
                <c:pt idx="2022">
                  <c:v>1130.6880508178504</c:v>
                </c:pt>
                <c:pt idx="2023">
                  <c:v>1131.247243721321</c:v>
                </c:pt>
                <c:pt idx="2024">
                  <c:v>1131.8064366247918</c:v>
                </c:pt>
                <c:pt idx="2025">
                  <c:v>1132.3656295282624</c:v>
                </c:pt>
                <c:pt idx="2026">
                  <c:v>1132.9248224317332</c:v>
                </c:pt>
                <c:pt idx="2027">
                  <c:v>1133.484015335204</c:v>
                </c:pt>
                <c:pt idx="2028">
                  <c:v>1134.0432082386747</c:v>
                </c:pt>
                <c:pt idx="2029">
                  <c:v>1134.6024011421455</c:v>
                </c:pt>
                <c:pt idx="2030">
                  <c:v>1135.1615940456163</c:v>
                </c:pt>
                <c:pt idx="2031">
                  <c:v>1135.7207869490869</c:v>
                </c:pt>
                <c:pt idx="2032">
                  <c:v>1136.2799798525577</c:v>
                </c:pt>
                <c:pt idx="2033">
                  <c:v>1136.8391727560283</c:v>
                </c:pt>
                <c:pt idx="2034">
                  <c:v>1137.3983656594992</c:v>
                </c:pt>
                <c:pt idx="2035">
                  <c:v>1137.95755856297</c:v>
                </c:pt>
                <c:pt idx="2036">
                  <c:v>1138.5167514664406</c:v>
                </c:pt>
                <c:pt idx="2037">
                  <c:v>1139.0759443699114</c:v>
                </c:pt>
                <c:pt idx="2038">
                  <c:v>1139.6351372733823</c:v>
                </c:pt>
                <c:pt idx="2039">
                  <c:v>1140.1943301768529</c:v>
                </c:pt>
                <c:pt idx="2040">
                  <c:v>1140.7535230803237</c:v>
                </c:pt>
                <c:pt idx="2041">
                  <c:v>1141.3127159837945</c:v>
                </c:pt>
                <c:pt idx="2042">
                  <c:v>1141.8719088872651</c:v>
                </c:pt>
                <c:pt idx="2043">
                  <c:v>1142.431101790736</c:v>
                </c:pt>
                <c:pt idx="2044">
                  <c:v>1142.9902946942066</c:v>
                </c:pt>
                <c:pt idx="2045">
                  <c:v>1143.5494875976774</c:v>
                </c:pt>
                <c:pt idx="2046">
                  <c:v>1144.1086805011482</c:v>
                </c:pt>
                <c:pt idx="2047">
                  <c:v>1144.6678734046188</c:v>
                </c:pt>
                <c:pt idx="2048">
                  <c:v>1145.2270663080897</c:v>
                </c:pt>
                <c:pt idx="2049">
                  <c:v>1145.7862592115605</c:v>
                </c:pt>
                <c:pt idx="2050">
                  <c:v>1146.3454521150311</c:v>
                </c:pt>
                <c:pt idx="2051">
                  <c:v>1146.9046450185019</c:v>
                </c:pt>
                <c:pt idx="2052">
                  <c:v>1147.4638379219728</c:v>
                </c:pt>
                <c:pt idx="2053">
                  <c:v>1148.0230308254434</c:v>
                </c:pt>
                <c:pt idx="2054">
                  <c:v>1148.5822237289142</c:v>
                </c:pt>
                <c:pt idx="2055">
                  <c:v>1149.1414166323848</c:v>
                </c:pt>
                <c:pt idx="2056">
                  <c:v>1149.7006095358556</c:v>
                </c:pt>
                <c:pt idx="2057">
                  <c:v>1150.2598024393264</c:v>
                </c:pt>
                <c:pt idx="2058">
                  <c:v>1150.8189953427971</c:v>
                </c:pt>
                <c:pt idx="2059">
                  <c:v>1151.3781882462679</c:v>
                </c:pt>
                <c:pt idx="2060">
                  <c:v>1151.9373811497387</c:v>
                </c:pt>
                <c:pt idx="2061">
                  <c:v>1152.4965740532093</c:v>
                </c:pt>
                <c:pt idx="2062">
                  <c:v>1153.0557669566801</c:v>
                </c:pt>
                <c:pt idx="2063">
                  <c:v>1153.614959860151</c:v>
                </c:pt>
                <c:pt idx="2064">
                  <c:v>1154.1741527636216</c:v>
                </c:pt>
                <c:pt idx="2065">
                  <c:v>1154.7333456670924</c:v>
                </c:pt>
                <c:pt idx="2066">
                  <c:v>1155.292538570563</c:v>
                </c:pt>
                <c:pt idx="2067">
                  <c:v>1155.8517314740338</c:v>
                </c:pt>
                <c:pt idx="2068">
                  <c:v>1156.4109243775047</c:v>
                </c:pt>
                <c:pt idx="2069">
                  <c:v>1156.9701172809753</c:v>
                </c:pt>
                <c:pt idx="2070">
                  <c:v>1157.5293101844461</c:v>
                </c:pt>
                <c:pt idx="2071">
                  <c:v>1158.0885030879169</c:v>
                </c:pt>
                <c:pt idx="2072">
                  <c:v>1158.6476959913875</c:v>
                </c:pt>
                <c:pt idx="2073">
                  <c:v>1159.2068888948584</c:v>
                </c:pt>
                <c:pt idx="2074">
                  <c:v>1159.766081798329</c:v>
                </c:pt>
                <c:pt idx="2075">
                  <c:v>1160.3252747017998</c:v>
                </c:pt>
                <c:pt idx="2076">
                  <c:v>1160.8844676052706</c:v>
                </c:pt>
                <c:pt idx="2077">
                  <c:v>1161.4436605087412</c:v>
                </c:pt>
                <c:pt idx="2078">
                  <c:v>1162.0028534122121</c:v>
                </c:pt>
                <c:pt idx="2079">
                  <c:v>1162.5620463156829</c:v>
                </c:pt>
                <c:pt idx="2080">
                  <c:v>1163.1212392191535</c:v>
                </c:pt>
                <c:pt idx="2081">
                  <c:v>1163.6804321226243</c:v>
                </c:pt>
                <c:pt idx="2082">
                  <c:v>1164.2396250260952</c:v>
                </c:pt>
                <c:pt idx="2083">
                  <c:v>1164.7988179295658</c:v>
                </c:pt>
                <c:pt idx="2084">
                  <c:v>1165.3580108330366</c:v>
                </c:pt>
                <c:pt idx="2085">
                  <c:v>1165.9172037365072</c:v>
                </c:pt>
                <c:pt idx="2086">
                  <c:v>1166.476396639978</c:v>
                </c:pt>
                <c:pt idx="2087">
                  <c:v>1167.0355895434489</c:v>
                </c:pt>
                <c:pt idx="2088">
                  <c:v>1167.5947824469195</c:v>
                </c:pt>
                <c:pt idx="2089">
                  <c:v>1168.1539753503903</c:v>
                </c:pt>
                <c:pt idx="2090">
                  <c:v>1168.7131682538611</c:v>
                </c:pt>
                <c:pt idx="2091">
                  <c:v>1169.2723611573317</c:v>
                </c:pt>
                <c:pt idx="2092">
                  <c:v>1169.8315540608025</c:v>
                </c:pt>
                <c:pt idx="2093">
                  <c:v>1170.3907469642734</c:v>
                </c:pt>
                <c:pt idx="2094">
                  <c:v>1170.949939867744</c:v>
                </c:pt>
                <c:pt idx="2095">
                  <c:v>1171.5091327712148</c:v>
                </c:pt>
                <c:pt idx="2096">
                  <c:v>1172.0683256746854</c:v>
                </c:pt>
                <c:pt idx="2097">
                  <c:v>1172.6275185781562</c:v>
                </c:pt>
                <c:pt idx="2098">
                  <c:v>1173.1867114816271</c:v>
                </c:pt>
                <c:pt idx="2099">
                  <c:v>1173.7459043850977</c:v>
                </c:pt>
                <c:pt idx="2100">
                  <c:v>1174.3050972885685</c:v>
                </c:pt>
                <c:pt idx="2101">
                  <c:v>1174.8642901920393</c:v>
                </c:pt>
                <c:pt idx="2102">
                  <c:v>1175.4234830955099</c:v>
                </c:pt>
                <c:pt idx="2103">
                  <c:v>1175.9826759989808</c:v>
                </c:pt>
                <c:pt idx="2104">
                  <c:v>1176.5418689024516</c:v>
                </c:pt>
                <c:pt idx="2105">
                  <c:v>1177.1010618059222</c:v>
                </c:pt>
                <c:pt idx="2106">
                  <c:v>1177.660254709393</c:v>
                </c:pt>
                <c:pt idx="2107">
                  <c:v>1178.2194476128636</c:v>
                </c:pt>
                <c:pt idx="2108">
                  <c:v>1178.7786405163345</c:v>
                </c:pt>
                <c:pt idx="2109">
                  <c:v>1179.3378334198053</c:v>
                </c:pt>
                <c:pt idx="2110">
                  <c:v>1179.8970263232759</c:v>
                </c:pt>
                <c:pt idx="2111">
                  <c:v>1180.4562192267467</c:v>
                </c:pt>
                <c:pt idx="2112">
                  <c:v>1181.0154121302176</c:v>
                </c:pt>
                <c:pt idx="2113">
                  <c:v>1181.5746050336882</c:v>
                </c:pt>
                <c:pt idx="2114">
                  <c:v>1182.133797937159</c:v>
                </c:pt>
                <c:pt idx="2115">
                  <c:v>1182.6929908406296</c:v>
                </c:pt>
                <c:pt idx="2116">
                  <c:v>1183.2521837441004</c:v>
                </c:pt>
                <c:pt idx="2117">
                  <c:v>1183.8113766475713</c:v>
                </c:pt>
                <c:pt idx="2118">
                  <c:v>1184.3705695510419</c:v>
                </c:pt>
                <c:pt idx="2119">
                  <c:v>1184.9297624545127</c:v>
                </c:pt>
                <c:pt idx="2120">
                  <c:v>1185.4889553579835</c:v>
                </c:pt>
                <c:pt idx="2121">
                  <c:v>1186.0481482614541</c:v>
                </c:pt>
                <c:pt idx="2122">
                  <c:v>1186.6073411649249</c:v>
                </c:pt>
                <c:pt idx="2123">
                  <c:v>1187.1665340683958</c:v>
                </c:pt>
                <c:pt idx="2124">
                  <c:v>1187.7257269718664</c:v>
                </c:pt>
                <c:pt idx="2125">
                  <c:v>1188.2849198753372</c:v>
                </c:pt>
                <c:pt idx="2126">
                  <c:v>1188.8441127788078</c:v>
                </c:pt>
                <c:pt idx="2127">
                  <c:v>1189.4033056822786</c:v>
                </c:pt>
                <c:pt idx="2128">
                  <c:v>1189.9624985857495</c:v>
                </c:pt>
                <c:pt idx="2129">
                  <c:v>1190.5216914892201</c:v>
                </c:pt>
                <c:pt idx="2130">
                  <c:v>1191.0808843926909</c:v>
                </c:pt>
                <c:pt idx="2131">
                  <c:v>1191.6400772961617</c:v>
                </c:pt>
                <c:pt idx="2132">
                  <c:v>1192.1992701996323</c:v>
                </c:pt>
                <c:pt idx="2133">
                  <c:v>1192.7584631031032</c:v>
                </c:pt>
                <c:pt idx="2134">
                  <c:v>1193.317656006574</c:v>
                </c:pt>
                <c:pt idx="2135">
                  <c:v>1193.8768489100446</c:v>
                </c:pt>
                <c:pt idx="2136">
                  <c:v>1194.4360418135154</c:v>
                </c:pt>
                <c:pt idx="2137">
                  <c:v>1194.995234716986</c:v>
                </c:pt>
                <c:pt idx="2138">
                  <c:v>1195.5544276204569</c:v>
                </c:pt>
                <c:pt idx="2139">
                  <c:v>1196.1136205239277</c:v>
                </c:pt>
                <c:pt idx="2140">
                  <c:v>1196.6728134273983</c:v>
                </c:pt>
                <c:pt idx="2141">
                  <c:v>1197.2320063308691</c:v>
                </c:pt>
                <c:pt idx="2142">
                  <c:v>1197.79119923434</c:v>
                </c:pt>
                <c:pt idx="2143">
                  <c:v>1198.3503921378106</c:v>
                </c:pt>
                <c:pt idx="2144">
                  <c:v>1198.9095850412814</c:v>
                </c:pt>
                <c:pt idx="2145">
                  <c:v>1199.4687779447522</c:v>
                </c:pt>
                <c:pt idx="2146">
                  <c:v>1200.0279708482228</c:v>
                </c:pt>
                <c:pt idx="2147">
                  <c:v>1200.5871637516937</c:v>
                </c:pt>
                <c:pt idx="2148">
                  <c:v>1201.1463566551643</c:v>
                </c:pt>
                <c:pt idx="2149">
                  <c:v>1201.7055495586351</c:v>
                </c:pt>
                <c:pt idx="2150">
                  <c:v>1202.2647424621059</c:v>
                </c:pt>
                <c:pt idx="2151">
                  <c:v>1202.8239353655765</c:v>
                </c:pt>
                <c:pt idx="2152">
                  <c:v>1203.3831282690473</c:v>
                </c:pt>
                <c:pt idx="2153">
                  <c:v>1203.9423211725182</c:v>
                </c:pt>
                <c:pt idx="2154">
                  <c:v>1204.5015140759888</c:v>
                </c:pt>
                <c:pt idx="2155">
                  <c:v>1205.0607069794596</c:v>
                </c:pt>
                <c:pt idx="2156">
                  <c:v>1205.6198998829304</c:v>
                </c:pt>
                <c:pt idx="2157">
                  <c:v>1206.179092786401</c:v>
                </c:pt>
                <c:pt idx="2158">
                  <c:v>1206.7382856898719</c:v>
                </c:pt>
                <c:pt idx="2159">
                  <c:v>1207.2974785933425</c:v>
                </c:pt>
                <c:pt idx="2160">
                  <c:v>1207.8566714968133</c:v>
                </c:pt>
                <c:pt idx="2161">
                  <c:v>1208.4158644002841</c:v>
                </c:pt>
                <c:pt idx="2162">
                  <c:v>1208.9750573037547</c:v>
                </c:pt>
                <c:pt idx="2163">
                  <c:v>1209.5342502072256</c:v>
                </c:pt>
                <c:pt idx="2164">
                  <c:v>1210.0934431106964</c:v>
                </c:pt>
                <c:pt idx="2165">
                  <c:v>1210.652636014167</c:v>
                </c:pt>
                <c:pt idx="2166">
                  <c:v>1211.2118289176378</c:v>
                </c:pt>
                <c:pt idx="2167">
                  <c:v>1211.7710218211084</c:v>
                </c:pt>
                <c:pt idx="2168">
                  <c:v>1212.3302147245793</c:v>
                </c:pt>
                <c:pt idx="2169">
                  <c:v>1212.8894076280501</c:v>
                </c:pt>
                <c:pt idx="2170">
                  <c:v>1213.4486005315207</c:v>
                </c:pt>
                <c:pt idx="2171">
                  <c:v>1214.0077934349915</c:v>
                </c:pt>
                <c:pt idx="2172">
                  <c:v>1214.5669863384624</c:v>
                </c:pt>
                <c:pt idx="2173">
                  <c:v>1215.126179241933</c:v>
                </c:pt>
                <c:pt idx="2174">
                  <c:v>1215.6853721454038</c:v>
                </c:pt>
                <c:pt idx="2175">
                  <c:v>1216.2445650488746</c:v>
                </c:pt>
                <c:pt idx="2176">
                  <c:v>1216.8037579523452</c:v>
                </c:pt>
                <c:pt idx="2177">
                  <c:v>1217.3629508558161</c:v>
                </c:pt>
                <c:pt idx="2178">
                  <c:v>1217.9221437592867</c:v>
                </c:pt>
                <c:pt idx="2179">
                  <c:v>1218.4813366627575</c:v>
                </c:pt>
                <c:pt idx="2180">
                  <c:v>1219.0405295662283</c:v>
                </c:pt>
                <c:pt idx="2181">
                  <c:v>1219.5997224696989</c:v>
                </c:pt>
                <c:pt idx="2182">
                  <c:v>1220.1589153731697</c:v>
                </c:pt>
                <c:pt idx="2183">
                  <c:v>1220.7181082766406</c:v>
                </c:pt>
                <c:pt idx="2184">
                  <c:v>1221.2773011801112</c:v>
                </c:pt>
                <c:pt idx="2185">
                  <c:v>1221.836494083582</c:v>
                </c:pt>
                <c:pt idx="2186">
                  <c:v>1222.3956869870528</c:v>
                </c:pt>
                <c:pt idx="2187">
                  <c:v>1222.9548798905234</c:v>
                </c:pt>
                <c:pt idx="2188">
                  <c:v>1223.5140727939943</c:v>
                </c:pt>
                <c:pt idx="2189">
                  <c:v>1224.0732656974649</c:v>
                </c:pt>
                <c:pt idx="2190">
                  <c:v>1224.6324586009357</c:v>
                </c:pt>
                <c:pt idx="2191">
                  <c:v>1225.1916515044065</c:v>
                </c:pt>
                <c:pt idx="2192">
                  <c:v>1225.7508444078771</c:v>
                </c:pt>
                <c:pt idx="2193">
                  <c:v>1226.310037311348</c:v>
                </c:pt>
                <c:pt idx="2194">
                  <c:v>1226.8692302148188</c:v>
                </c:pt>
                <c:pt idx="2195">
                  <c:v>1227.4284231182894</c:v>
                </c:pt>
                <c:pt idx="2196">
                  <c:v>1227.9876160217602</c:v>
                </c:pt>
                <c:pt idx="2197">
                  <c:v>1228.5468089252311</c:v>
                </c:pt>
                <c:pt idx="2198">
                  <c:v>1229.1060018287017</c:v>
                </c:pt>
                <c:pt idx="2199">
                  <c:v>1229.6651947321725</c:v>
                </c:pt>
                <c:pt idx="2200">
                  <c:v>1230.2243876356431</c:v>
                </c:pt>
                <c:pt idx="2201">
                  <c:v>1230.7835805391139</c:v>
                </c:pt>
                <c:pt idx="2202">
                  <c:v>1231.3427734425848</c:v>
                </c:pt>
                <c:pt idx="2203">
                  <c:v>1231.9019663460554</c:v>
                </c:pt>
                <c:pt idx="2204">
                  <c:v>1232.4611592495262</c:v>
                </c:pt>
                <c:pt idx="2205">
                  <c:v>1233.020352152997</c:v>
                </c:pt>
                <c:pt idx="2206">
                  <c:v>1233.5795450564676</c:v>
                </c:pt>
                <c:pt idx="2207">
                  <c:v>1234.1387379599385</c:v>
                </c:pt>
                <c:pt idx="2208">
                  <c:v>1234.6979308634091</c:v>
                </c:pt>
                <c:pt idx="2209">
                  <c:v>1235.2571237668799</c:v>
                </c:pt>
                <c:pt idx="2210">
                  <c:v>1235.8163166703507</c:v>
                </c:pt>
                <c:pt idx="2211">
                  <c:v>1236.3755095738213</c:v>
                </c:pt>
                <c:pt idx="2212">
                  <c:v>1236.9347024772921</c:v>
                </c:pt>
                <c:pt idx="2213">
                  <c:v>1237.493895380763</c:v>
                </c:pt>
                <c:pt idx="2214">
                  <c:v>1238.0530882842336</c:v>
                </c:pt>
                <c:pt idx="2215">
                  <c:v>1238.6122811877044</c:v>
                </c:pt>
                <c:pt idx="2216">
                  <c:v>1239.1714740911752</c:v>
                </c:pt>
                <c:pt idx="2217">
                  <c:v>1239.7306669946458</c:v>
                </c:pt>
                <c:pt idx="2218">
                  <c:v>1240.2898598981167</c:v>
                </c:pt>
                <c:pt idx="2219">
                  <c:v>1240.8490528015873</c:v>
                </c:pt>
                <c:pt idx="2220">
                  <c:v>1241.4082457050581</c:v>
                </c:pt>
                <c:pt idx="2221">
                  <c:v>1241.9674386085289</c:v>
                </c:pt>
                <c:pt idx="2222">
                  <c:v>1242.5266315119995</c:v>
                </c:pt>
                <c:pt idx="2223">
                  <c:v>1243.0858244154704</c:v>
                </c:pt>
                <c:pt idx="2224">
                  <c:v>1243.6450173189412</c:v>
                </c:pt>
                <c:pt idx="2225">
                  <c:v>1244.2042102224118</c:v>
                </c:pt>
                <c:pt idx="2226">
                  <c:v>1244.7634031258826</c:v>
                </c:pt>
                <c:pt idx="2227">
                  <c:v>1245.3225960293535</c:v>
                </c:pt>
                <c:pt idx="2228">
                  <c:v>1245.8817889328241</c:v>
                </c:pt>
                <c:pt idx="2229">
                  <c:v>1246.4409818362949</c:v>
                </c:pt>
                <c:pt idx="2230">
                  <c:v>1247.0001747397655</c:v>
                </c:pt>
                <c:pt idx="2231">
                  <c:v>1247.5593676432363</c:v>
                </c:pt>
                <c:pt idx="2232">
                  <c:v>1248.1185605467072</c:v>
                </c:pt>
                <c:pt idx="2233">
                  <c:v>1248.6777534501778</c:v>
                </c:pt>
                <c:pt idx="2234">
                  <c:v>1249.2369463536486</c:v>
                </c:pt>
                <c:pt idx="2235">
                  <c:v>1249.7961392571194</c:v>
                </c:pt>
                <c:pt idx="2236">
                  <c:v>1250.35533216059</c:v>
                </c:pt>
                <c:pt idx="2237">
                  <c:v>1250.9145250640609</c:v>
                </c:pt>
                <c:pt idx="2238">
                  <c:v>1251.4737179675317</c:v>
                </c:pt>
                <c:pt idx="2239">
                  <c:v>1252.0329108710023</c:v>
                </c:pt>
                <c:pt idx="2240">
                  <c:v>1252.5921037744731</c:v>
                </c:pt>
                <c:pt idx="2241">
                  <c:v>1253.1512966779437</c:v>
                </c:pt>
                <c:pt idx="2242">
                  <c:v>1253.7104895814145</c:v>
                </c:pt>
                <c:pt idx="2243">
                  <c:v>1254.2696824848854</c:v>
                </c:pt>
                <c:pt idx="2244">
                  <c:v>1254.828875388356</c:v>
                </c:pt>
                <c:pt idx="2245">
                  <c:v>1255.3880682918268</c:v>
                </c:pt>
                <c:pt idx="2246">
                  <c:v>1255.9472611952976</c:v>
                </c:pt>
                <c:pt idx="2247">
                  <c:v>1256.5064540987682</c:v>
                </c:pt>
                <c:pt idx="2248">
                  <c:v>1257.0656470022391</c:v>
                </c:pt>
                <c:pt idx="2249">
                  <c:v>1257.6248399057097</c:v>
                </c:pt>
                <c:pt idx="2250">
                  <c:v>1258.1840328091805</c:v>
                </c:pt>
                <c:pt idx="2251">
                  <c:v>1258.7432257126513</c:v>
                </c:pt>
                <c:pt idx="2252">
                  <c:v>1259.3024186161219</c:v>
                </c:pt>
                <c:pt idx="2253">
                  <c:v>1259.8616115195928</c:v>
                </c:pt>
                <c:pt idx="2254">
                  <c:v>1260.4208044230636</c:v>
                </c:pt>
                <c:pt idx="2255">
                  <c:v>1260.9799973265342</c:v>
                </c:pt>
                <c:pt idx="2256">
                  <c:v>1261.539190230005</c:v>
                </c:pt>
                <c:pt idx="2257">
                  <c:v>1262.0983831334759</c:v>
                </c:pt>
                <c:pt idx="2258">
                  <c:v>1262.6575760369465</c:v>
                </c:pt>
                <c:pt idx="2259">
                  <c:v>1263.2167689404173</c:v>
                </c:pt>
                <c:pt idx="2260">
                  <c:v>1263.7759618438879</c:v>
                </c:pt>
                <c:pt idx="2261">
                  <c:v>1264.3351547473587</c:v>
                </c:pt>
                <c:pt idx="2262">
                  <c:v>1264.8943476508296</c:v>
                </c:pt>
                <c:pt idx="2263">
                  <c:v>1265.4535405543002</c:v>
                </c:pt>
                <c:pt idx="2264">
                  <c:v>1266.012733457771</c:v>
                </c:pt>
                <c:pt idx="2265">
                  <c:v>1266.5719263612418</c:v>
                </c:pt>
                <c:pt idx="2266">
                  <c:v>1267.1311192647124</c:v>
                </c:pt>
                <c:pt idx="2267">
                  <c:v>1267.6903121681833</c:v>
                </c:pt>
                <c:pt idx="2268">
                  <c:v>1268.2495050716541</c:v>
                </c:pt>
                <c:pt idx="2269">
                  <c:v>1268.8086979751247</c:v>
                </c:pt>
                <c:pt idx="2270">
                  <c:v>1269.3678908785955</c:v>
                </c:pt>
                <c:pt idx="2271">
                  <c:v>1269.9270837820661</c:v>
                </c:pt>
                <c:pt idx="2272">
                  <c:v>1270.486276685537</c:v>
                </c:pt>
                <c:pt idx="2273">
                  <c:v>1271.0454695890078</c:v>
                </c:pt>
                <c:pt idx="2274">
                  <c:v>1271.6046624924784</c:v>
                </c:pt>
                <c:pt idx="2275">
                  <c:v>1272.1638553959492</c:v>
                </c:pt>
                <c:pt idx="2276">
                  <c:v>1272.72304829942</c:v>
                </c:pt>
                <c:pt idx="2277">
                  <c:v>1273.2822412028906</c:v>
                </c:pt>
                <c:pt idx="2278">
                  <c:v>1273.8414341063615</c:v>
                </c:pt>
                <c:pt idx="2279">
                  <c:v>1274.4006270098323</c:v>
                </c:pt>
                <c:pt idx="2280">
                  <c:v>1274.9598199133029</c:v>
                </c:pt>
                <c:pt idx="2281">
                  <c:v>1275.5190128167737</c:v>
                </c:pt>
                <c:pt idx="2282">
                  <c:v>1276.0782057202443</c:v>
                </c:pt>
                <c:pt idx="2283">
                  <c:v>1276.6373986237152</c:v>
                </c:pt>
                <c:pt idx="2284">
                  <c:v>1277.196591527186</c:v>
                </c:pt>
                <c:pt idx="2285">
                  <c:v>1277.7557844306566</c:v>
                </c:pt>
                <c:pt idx="2286">
                  <c:v>1278.3149773341274</c:v>
                </c:pt>
                <c:pt idx="2287">
                  <c:v>1278.8741702375983</c:v>
                </c:pt>
                <c:pt idx="2288">
                  <c:v>1279.4333631410689</c:v>
                </c:pt>
                <c:pt idx="2289">
                  <c:v>1279.9925560445397</c:v>
                </c:pt>
                <c:pt idx="2290">
                  <c:v>1280.5517489480103</c:v>
                </c:pt>
                <c:pt idx="2291">
                  <c:v>1281.1109418514811</c:v>
                </c:pt>
                <c:pt idx="2292">
                  <c:v>1281.670134754952</c:v>
                </c:pt>
                <c:pt idx="2293">
                  <c:v>1282.2293276584226</c:v>
                </c:pt>
                <c:pt idx="2294">
                  <c:v>1282.7885205618934</c:v>
                </c:pt>
                <c:pt idx="2295">
                  <c:v>1283.3477134653642</c:v>
                </c:pt>
                <c:pt idx="2296">
                  <c:v>1283.9069063688348</c:v>
                </c:pt>
                <c:pt idx="2297">
                  <c:v>1284.4660992723057</c:v>
                </c:pt>
                <c:pt idx="2298">
                  <c:v>1285.0252921757765</c:v>
                </c:pt>
                <c:pt idx="2299">
                  <c:v>1285.5844850792471</c:v>
                </c:pt>
                <c:pt idx="2300">
                  <c:v>1286.1436779827179</c:v>
                </c:pt>
                <c:pt idx="2301">
                  <c:v>1286.7028708861885</c:v>
                </c:pt>
                <c:pt idx="2302">
                  <c:v>1287.2620637896594</c:v>
                </c:pt>
                <c:pt idx="2303">
                  <c:v>1287.8212566931302</c:v>
                </c:pt>
                <c:pt idx="2304">
                  <c:v>1288.3804495966008</c:v>
                </c:pt>
                <c:pt idx="2305">
                  <c:v>1288.9396425000716</c:v>
                </c:pt>
                <c:pt idx="2306">
                  <c:v>1289.4988354035424</c:v>
                </c:pt>
                <c:pt idx="2307">
                  <c:v>1290.058028307013</c:v>
                </c:pt>
                <c:pt idx="2308">
                  <c:v>1290.6172212104839</c:v>
                </c:pt>
                <c:pt idx="2309">
                  <c:v>1291.1764141139547</c:v>
                </c:pt>
                <c:pt idx="2310">
                  <c:v>1291.7356070174253</c:v>
                </c:pt>
                <c:pt idx="2311">
                  <c:v>1292.2947999208961</c:v>
                </c:pt>
                <c:pt idx="2312">
                  <c:v>1292.8539928243667</c:v>
                </c:pt>
                <c:pt idx="2313">
                  <c:v>1293.4131857278376</c:v>
                </c:pt>
                <c:pt idx="2314">
                  <c:v>1293.9723786313084</c:v>
                </c:pt>
                <c:pt idx="2315">
                  <c:v>1294.531571534779</c:v>
                </c:pt>
                <c:pt idx="2316">
                  <c:v>1295.0907644382498</c:v>
                </c:pt>
                <c:pt idx="2317">
                  <c:v>1295.6499573417207</c:v>
                </c:pt>
                <c:pt idx="2318">
                  <c:v>1296.2091502451913</c:v>
                </c:pt>
                <c:pt idx="2319">
                  <c:v>1296.7683431486621</c:v>
                </c:pt>
                <c:pt idx="2320">
                  <c:v>1297.3275360521329</c:v>
                </c:pt>
                <c:pt idx="2321">
                  <c:v>1297.8867289556035</c:v>
                </c:pt>
                <c:pt idx="2322">
                  <c:v>1298.4459218590744</c:v>
                </c:pt>
                <c:pt idx="2323">
                  <c:v>1299.005114762545</c:v>
                </c:pt>
                <c:pt idx="2324">
                  <c:v>1299.5643076660158</c:v>
                </c:pt>
                <c:pt idx="2325">
                  <c:v>1300.1235005694866</c:v>
                </c:pt>
                <c:pt idx="2326">
                  <c:v>1300.6826934729572</c:v>
                </c:pt>
                <c:pt idx="2327">
                  <c:v>1301.2418863764281</c:v>
                </c:pt>
                <c:pt idx="2328">
                  <c:v>1301.8010792798989</c:v>
                </c:pt>
                <c:pt idx="2329">
                  <c:v>1302.3602721833695</c:v>
                </c:pt>
                <c:pt idx="2330">
                  <c:v>1302.9194650868403</c:v>
                </c:pt>
                <c:pt idx="2331">
                  <c:v>1303.4786579903111</c:v>
                </c:pt>
                <c:pt idx="2332">
                  <c:v>1304.0378508937818</c:v>
                </c:pt>
                <c:pt idx="2333">
                  <c:v>1304.5970437972526</c:v>
                </c:pt>
                <c:pt idx="2334">
                  <c:v>1305.1562367007232</c:v>
                </c:pt>
                <c:pt idx="2335">
                  <c:v>1305.715429604194</c:v>
                </c:pt>
                <c:pt idx="2336">
                  <c:v>1306.2746225076648</c:v>
                </c:pt>
                <c:pt idx="2337">
                  <c:v>1306.8338154111354</c:v>
                </c:pt>
                <c:pt idx="2338">
                  <c:v>1307.3930083146063</c:v>
                </c:pt>
                <c:pt idx="2339">
                  <c:v>1307.9522012180771</c:v>
                </c:pt>
                <c:pt idx="2340">
                  <c:v>1308.5113941215477</c:v>
                </c:pt>
                <c:pt idx="2341">
                  <c:v>1309.0705870250185</c:v>
                </c:pt>
                <c:pt idx="2342">
                  <c:v>1309.6297799284891</c:v>
                </c:pt>
                <c:pt idx="2343">
                  <c:v>1310.18897283196</c:v>
                </c:pt>
                <c:pt idx="2344">
                  <c:v>1310.7481657354308</c:v>
                </c:pt>
                <c:pt idx="2345">
                  <c:v>1311.3073586389014</c:v>
                </c:pt>
                <c:pt idx="2346">
                  <c:v>1311.8665515423722</c:v>
                </c:pt>
                <c:pt idx="2347">
                  <c:v>1312.4257444458431</c:v>
                </c:pt>
                <c:pt idx="2348">
                  <c:v>1312.9849373493137</c:v>
                </c:pt>
                <c:pt idx="2349">
                  <c:v>1313.5441302527845</c:v>
                </c:pt>
                <c:pt idx="2350">
                  <c:v>1314.1033231562553</c:v>
                </c:pt>
                <c:pt idx="2351">
                  <c:v>1314.6625160597259</c:v>
                </c:pt>
                <c:pt idx="2352">
                  <c:v>1315.2217089631968</c:v>
                </c:pt>
                <c:pt idx="2353">
                  <c:v>1315.7809018666674</c:v>
                </c:pt>
                <c:pt idx="2354">
                  <c:v>1316.3400947701382</c:v>
                </c:pt>
                <c:pt idx="2355">
                  <c:v>1316.899287673609</c:v>
                </c:pt>
                <c:pt idx="2356">
                  <c:v>1317.4584805770796</c:v>
                </c:pt>
                <c:pt idx="2357">
                  <c:v>1318.0176734805505</c:v>
                </c:pt>
                <c:pt idx="2358">
                  <c:v>1318.5768663840213</c:v>
                </c:pt>
                <c:pt idx="2359">
                  <c:v>1319.1360592874919</c:v>
                </c:pt>
                <c:pt idx="2360">
                  <c:v>1319.6952521909627</c:v>
                </c:pt>
                <c:pt idx="2361">
                  <c:v>1320.2544450944335</c:v>
                </c:pt>
                <c:pt idx="2362">
                  <c:v>1320.8136379979042</c:v>
                </c:pt>
                <c:pt idx="2363">
                  <c:v>1321.372830901375</c:v>
                </c:pt>
                <c:pt idx="2364">
                  <c:v>1321.9320238048456</c:v>
                </c:pt>
                <c:pt idx="2365">
                  <c:v>1322.4912167083164</c:v>
                </c:pt>
                <c:pt idx="2366">
                  <c:v>1323.0504096117872</c:v>
                </c:pt>
                <c:pt idx="2367">
                  <c:v>1323.6096025152578</c:v>
                </c:pt>
                <c:pt idx="2368">
                  <c:v>1324.1687954187287</c:v>
                </c:pt>
                <c:pt idx="2369">
                  <c:v>1324.7279883221995</c:v>
                </c:pt>
                <c:pt idx="2370">
                  <c:v>1325.2871812256701</c:v>
                </c:pt>
                <c:pt idx="2371">
                  <c:v>1325.8463741291409</c:v>
                </c:pt>
                <c:pt idx="2372">
                  <c:v>1326.4055670326118</c:v>
                </c:pt>
                <c:pt idx="2373">
                  <c:v>1326.9647599360824</c:v>
                </c:pt>
                <c:pt idx="2374">
                  <c:v>1327.5239528395532</c:v>
                </c:pt>
                <c:pt idx="2375">
                  <c:v>1328.0831457430238</c:v>
                </c:pt>
                <c:pt idx="2376">
                  <c:v>1328.6423386464946</c:v>
                </c:pt>
                <c:pt idx="2377">
                  <c:v>1329.2015315499655</c:v>
                </c:pt>
                <c:pt idx="2378">
                  <c:v>1329.7607244534361</c:v>
                </c:pt>
                <c:pt idx="2379">
                  <c:v>1330.3199173569069</c:v>
                </c:pt>
                <c:pt idx="2380">
                  <c:v>1330.8791102603777</c:v>
                </c:pt>
                <c:pt idx="2381">
                  <c:v>1331.4383031638483</c:v>
                </c:pt>
                <c:pt idx="2382">
                  <c:v>1331.9974960673192</c:v>
                </c:pt>
                <c:pt idx="2383">
                  <c:v>1332.5566889707898</c:v>
                </c:pt>
                <c:pt idx="2384">
                  <c:v>1333.1158818742606</c:v>
                </c:pt>
                <c:pt idx="2385">
                  <c:v>1333.6750747777314</c:v>
                </c:pt>
                <c:pt idx="2386">
                  <c:v>1334.234267681202</c:v>
                </c:pt>
                <c:pt idx="2387">
                  <c:v>1334.7934605846729</c:v>
                </c:pt>
                <c:pt idx="2388">
                  <c:v>1335.3526534881437</c:v>
                </c:pt>
                <c:pt idx="2389">
                  <c:v>1335.9118463916143</c:v>
                </c:pt>
                <c:pt idx="2390">
                  <c:v>1336.4710392950851</c:v>
                </c:pt>
                <c:pt idx="2391">
                  <c:v>1337.030232198556</c:v>
                </c:pt>
                <c:pt idx="2392">
                  <c:v>1337.5894251020266</c:v>
                </c:pt>
                <c:pt idx="2393">
                  <c:v>1338.1486180054974</c:v>
                </c:pt>
                <c:pt idx="2394">
                  <c:v>1338.707810908968</c:v>
                </c:pt>
                <c:pt idx="2395">
                  <c:v>1339.2670038124388</c:v>
                </c:pt>
                <c:pt idx="2396">
                  <c:v>1339.8261967159096</c:v>
                </c:pt>
                <c:pt idx="2397">
                  <c:v>1340.3853896193802</c:v>
                </c:pt>
                <c:pt idx="2398">
                  <c:v>1340.9445825228511</c:v>
                </c:pt>
                <c:pt idx="2399">
                  <c:v>1341.5037754263219</c:v>
                </c:pt>
                <c:pt idx="2400">
                  <c:v>1342.0629683297925</c:v>
                </c:pt>
                <c:pt idx="2401">
                  <c:v>1342.6221612332633</c:v>
                </c:pt>
                <c:pt idx="2402">
                  <c:v>1343.1813541367342</c:v>
                </c:pt>
                <c:pt idx="2403">
                  <c:v>1343.7405470402048</c:v>
                </c:pt>
                <c:pt idx="2404">
                  <c:v>1344.2997399436756</c:v>
                </c:pt>
                <c:pt idx="2405">
                  <c:v>1344.8589328471462</c:v>
                </c:pt>
                <c:pt idx="2406">
                  <c:v>1345.418125750617</c:v>
                </c:pt>
                <c:pt idx="2407">
                  <c:v>1345.9773186540879</c:v>
                </c:pt>
                <c:pt idx="2408">
                  <c:v>1346.5365115575585</c:v>
                </c:pt>
                <c:pt idx="2409">
                  <c:v>1347.0957044610293</c:v>
                </c:pt>
                <c:pt idx="2410">
                  <c:v>1347.6548973645001</c:v>
                </c:pt>
                <c:pt idx="2411">
                  <c:v>1348.2140902679707</c:v>
                </c:pt>
                <c:pt idx="2412">
                  <c:v>1348.7732831714416</c:v>
                </c:pt>
                <c:pt idx="2413">
                  <c:v>1349.3324760749124</c:v>
                </c:pt>
                <c:pt idx="2414">
                  <c:v>1349.891668978383</c:v>
                </c:pt>
                <c:pt idx="2415">
                  <c:v>1350.4508618818538</c:v>
                </c:pt>
                <c:pt idx="2416">
                  <c:v>1351.0100547853244</c:v>
                </c:pt>
                <c:pt idx="2417">
                  <c:v>1351.5692476887953</c:v>
                </c:pt>
                <c:pt idx="2418">
                  <c:v>1352.1284405922661</c:v>
                </c:pt>
                <c:pt idx="2419">
                  <c:v>1352.6876334957367</c:v>
                </c:pt>
                <c:pt idx="2420">
                  <c:v>1353.2468263992075</c:v>
                </c:pt>
                <c:pt idx="2421">
                  <c:v>1353.8060193026784</c:v>
                </c:pt>
                <c:pt idx="2422">
                  <c:v>1354.365212206149</c:v>
                </c:pt>
                <c:pt idx="2423">
                  <c:v>1354.9244051096198</c:v>
                </c:pt>
                <c:pt idx="2424">
                  <c:v>1355.4835980130904</c:v>
                </c:pt>
                <c:pt idx="2425">
                  <c:v>1356.0427909165612</c:v>
                </c:pt>
                <c:pt idx="2426">
                  <c:v>1356.601983820032</c:v>
                </c:pt>
                <c:pt idx="2427">
                  <c:v>1357.1611767235026</c:v>
                </c:pt>
                <c:pt idx="2428">
                  <c:v>1357.7203696269735</c:v>
                </c:pt>
                <c:pt idx="2429">
                  <c:v>1358.2795625304443</c:v>
                </c:pt>
                <c:pt idx="2430">
                  <c:v>1358.8387554339149</c:v>
                </c:pt>
                <c:pt idx="2431">
                  <c:v>1359.3979483373857</c:v>
                </c:pt>
                <c:pt idx="2432">
                  <c:v>1359.9571412408566</c:v>
                </c:pt>
                <c:pt idx="2433">
                  <c:v>1360.5163341443272</c:v>
                </c:pt>
                <c:pt idx="2434">
                  <c:v>1361.075527047798</c:v>
                </c:pt>
                <c:pt idx="2435">
                  <c:v>1361.6347199512686</c:v>
                </c:pt>
                <c:pt idx="2436">
                  <c:v>1362.1939128547394</c:v>
                </c:pt>
                <c:pt idx="2437">
                  <c:v>1362.7531057582103</c:v>
                </c:pt>
                <c:pt idx="2438">
                  <c:v>1363.3122986616809</c:v>
                </c:pt>
                <c:pt idx="2439">
                  <c:v>1363.8714915651517</c:v>
                </c:pt>
                <c:pt idx="2440">
                  <c:v>1364.4306844686225</c:v>
                </c:pt>
                <c:pt idx="2441">
                  <c:v>1364.9898773720931</c:v>
                </c:pt>
                <c:pt idx="2442">
                  <c:v>1365.549070275564</c:v>
                </c:pt>
                <c:pt idx="2443">
                  <c:v>1366.1082631790348</c:v>
                </c:pt>
                <c:pt idx="2444">
                  <c:v>1366.6674560825054</c:v>
                </c:pt>
                <c:pt idx="2445">
                  <c:v>1367.2266489859762</c:v>
                </c:pt>
                <c:pt idx="2446">
                  <c:v>1367.7858418894468</c:v>
                </c:pt>
                <c:pt idx="2447">
                  <c:v>1368.3450347929177</c:v>
                </c:pt>
                <c:pt idx="2448">
                  <c:v>1368.9042276963885</c:v>
                </c:pt>
                <c:pt idx="2449">
                  <c:v>1369.4634205998591</c:v>
                </c:pt>
                <c:pt idx="2450">
                  <c:v>1370.0226135033299</c:v>
                </c:pt>
                <c:pt idx="2451">
                  <c:v>1370.5818064068008</c:v>
                </c:pt>
                <c:pt idx="2452">
                  <c:v>1371.1409993102714</c:v>
                </c:pt>
                <c:pt idx="2453">
                  <c:v>1371.7001922137422</c:v>
                </c:pt>
                <c:pt idx="2454">
                  <c:v>1372.259385117213</c:v>
                </c:pt>
                <c:pt idx="2455">
                  <c:v>1372.8185780206836</c:v>
                </c:pt>
                <c:pt idx="2456">
                  <c:v>1373.3777709241544</c:v>
                </c:pt>
                <c:pt idx="2457">
                  <c:v>1373.936963827625</c:v>
                </c:pt>
                <c:pt idx="2458">
                  <c:v>1374.4961567310959</c:v>
                </c:pt>
                <c:pt idx="2459">
                  <c:v>1375.0553496345667</c:v>
                </c:pt>
                <c:pt idx="2460">
                  <c:v>1375.6145425380373</c:v>
                </c:pt>
                <c:pt idx="2461">
                  <c:v>1376.1737354415081</c:v>
                </c:pt>
                <c:pt idx="2462">
                  <c:v>1376.732928344979</c:v>
                </c:pt>
                <c:pt idx="2463">
                  <c:v>1377.2921212484496</c:v>
                </c:pt>
                <c:pt idx="2464">
                  <c:v>1377.8513141519204</c:v>
                </c:pt>
                <c:pt idx="2465">
                  <c:v>1378.410507055391</c:v>
                </c:pt>
                <c:pt idx="2466">
                  <c:v>1378.9696999588618</c:v>
                </c:pt>
                <c:pt idx="2467">
                  <c:v>1379.5288928623327</c:v>
                </c:pt>
                <c:pt idx="2468">
                  <c:v>1380.0880857658033</c:v>
                </c:pt>
                <c:pt idx="2469">
                  <c:v>1380.6472786692741</c:v>
                </c:pt>
                <c:pt idx="2470">
                  <c:v>1381.2064715727449</c:v>
                </c:pt>
                <c:pt idx="2471">
                  <c:v>1381.7656644762155</c:v>
                </c:pt>
                <c:pt idx="2472">
                  <c:v>1382.3248573796864</c:v>
                </c:pt>
                <c:pt idx="2473">
                  <c:v>1382.8840502831572</c:v>
                </c:pt>
                <c:pt idx="2474">
                  <c:v>1383.4432431866278</c:v>
                </c:pt>
                <c:pt idx="2475">
                  <c:v>1384.0024360900986</c:v>
                </c:pt>
                <c:pt idx="2476">
                  <c:v>1384.5616289935692</c:v>
                </c:pt>
                <c:pt idx="2477">
                  <c:v>1385.1208218970401</c:v>
                </c:pt>
                <c:pt idx="2478">
                  <c:v>1385.6800148005109</c:v>
                </c:pt>
                <c:pt idx="2479">
                  <c:v>1386.2392077039815</c:v>
                </c:pt>
                <c:pt idx="2480">
                  <c:v>1386.7984006074523</c:v>
                </c:pt>
                <c:pt idx="2481">
                  <c:v>1387.3575935109232</c:v>
                </c:pt>
                <c:pt idx="2482">
                  <c:v>1387.9167864143938</c:v>
                </c:pt>
                <c:pt idx="2483">
                  <c:v>1388.4759793178646</c:v>
                </c:pt>
                <c:pt idx="2484">
                  <c:v>1389.0351722213354</c:v>
                </c:pt>
                <c:pt idx="2485">
                  <c:v>1389.594365124806</c:v>
                </c:pt>
                <c:pt idx="2486">
                  <c:v>1390.1535580282768</c:v>
                </c:pt>
                <c:pt idx="2487">
                  <c:v>1390.7127509317475</c:v>
                </c:pt>
                <c:pt idx="2488">
                  <c:v>1391.2719438352183</c:v>
                </c:pt>
                <c:pt idx="2489">
                  <c:v>1391.8311367386891</c:v>
                </c:pt>
                <c:pt idx="2490">
                  <c:v>1392.3903296421597</c:v>
                </c:pt>
                <c:pt idx="2491">
                  <c:v>1392.9495225456305</c:v>
                </c:pt>
                <c:pt idx="2492">
                  <c:v>1393.5087154491014</c:v>
                </c:pt>
                <c:pt idx="2493">
                  <c:v>1394.067908352572</c:v>
                </c:pt>
                <c:pt idx="2494">
                  <c:v>1394.6271012560428</c:v>
                </c:pt>
                <c:pt idx="2495">
                  <c:v>1395.1862941595136</c:v>
                </c:pt>
                <c:pt idx="2496">
                  <c:v>1395.7454870629842</c:v>
                </c:pt>
                <c:pt idx="2497">
                  <c:v>1396.3046799664551</c:v>
                </c:pt>
                <c:pt idx="2498">
                  <c:v>1396.8638728699257</c:v>
                </c:pt>
                <c:pt idx="2499">
                  <c:v>1397.4230657733965</c:v>
                </c:pt>
                <c:pt idx="2500">
                  <c:v>1397.9822586768673</c:v>
                </c:pt>
                <c:pt idx="2501">
                  <c:v>1398.5414515803379</c:v>
                </c:pt>
                <c:pt idx="2502">
                  <c:v>1399.1006444838088</c:v>
                </c:pt>
                <c:pt idx="2503">
                  <c:v>1399.6598373872796</c:v>
                </c:pt>
                <c:pt idx="2504">
                  <c:v>1400.2190302907502</c:v>
                </c:pt>
                <c:pt idx="2505">
                  <c:v>1400.778223194221</c:v>
                </c:pt>
                <c:pt idx="2506">
                  <c:v>1401.3374160976916</c:v>
                </c:pt>
                <c:pt idx="2507">
                  <c:v>1401.8966090011625</c:v>
                </c:pt>
                <c:pt idx="2508">
                  <c:v>1402.4558019046333</c:v>
                </c:pt>
                <c:pt idx="2509">
                  <c:v>1403.0149948081039</c:v>
                </c:pt>
                <c:pt idx="2510">
                  <c:v>1403.5741877115747</c:v>
                </c:pt>
                <c:pt idx="2511">
                  <c:v>1404.1333806150456</c:v>
                </c:pt>
                <c:pt idx="2512">
                  <c:v>1404.6925735185162</c:v>
                </c:pt>
                <c:pt idx="2513">
                  <c:v>1405.251766421987</c:v>
                </c:pt>
                <c:pt idx="2514">
                  <c:v>1405.8109593254578</c:v>
                </c:pt>
                <c:pt idx="2515">
                  <c:v>1406.3701522289284</c:v>
                </c:pt>
                <c:pt idx="2516">
                  <c:v>1406.9293451323992</c:v>
                </c:pt>
                <c:pt idx="2517">
                  <c:v>1407.4885380358699</c:v>
                </c:pt>
                <c:pt idx="2518">
                  <c:v>1408.0477309393407</c:v>
                </c:pt>
                <c:pt idx="2519">
                  <c:v>1408.6069238428115</c:v>
                </c:pt>
                <c:pt idx="2520">
                  <c:v>1409.1661167462821</c:v>
                </c:pt>
                <c:pt idx="2521">
                  <c:v>1409.7253096497529</c:v>
                </c:pt>
                <c:pt idx="2522">
                  <c:v>1410.2845025532238</c:v>
                </c:pt>
                <c:pt idx="2523">
                  <c:v>1410.8436954566944</c:v>
                </c:pt>
                <c:pt idx="2524">
                  <c:v>1411.4028883601652</c:v>
                </c:pt>
                <c:pt idx="2525">
                  <c:v>1411.962081263636</c:v>
                </c:pt>
                <c:pt idx="2526">
                  <c:v>1412.5212741671066</c:v>
                </c:pt>
                <c:pt idx="2527">
                  <c:v>1413.0804670705775</c:v>
                </c:pt>
                <c:pt idx="2528">
                  <c:v>1413.6396599740481</c:v>
                </c:pt>
                <c:pt idx="2529">
                  <c:v>1414.1988528775189</c:v>
                </c:pt>
                <c:pt idx="2530">
                  <c:v>1414.7580457809897</c:v>
                </c:pt>
                <c:pt idx="2531">
                  <c:v>1415.3172386844603</c:v>
                </c:pt>
                <c:pt idx="2532">
                  <c:v>1415.8764315879312</c:v>
                </c:pt>
                <c:pt idx="2533">
                  <c:v>1416.435624491402</c:v>
                </c:pt>
                <c:pt idx="2534">
                  <c:v>1416.9948173948726</c:v>
                </c:pt>
                <c:pt idx="2535">
                  <c:v>1417.5540102983434</c:v>
                </c:pt>
                <c:pt idx="2536">
                  <c:v>1418.1132032018143</c:v>
                </c:pt>
                <c:pt idx="2537">
                  <c:v>1418.6723961052849</c:v>
                </c:pt>
                <c:pt idx="2538">
                  <c:v>1419.2315890087557</c:v>
                </c:pt>
                <c:pt idx="2539">
                  <c:v>1419.7907819122263</c:v>
                </c:pt>
                <c:pt idx="2540">
                  <c:v>1420.3499748156971</c:v>
                </c:pt>
                <c:pt idx="2541">
                  <c:v>1420.909167719168</c:v>
                </c:pt>
                <c:pt idx="2542">
                  <c:v>1421.4683606226386</c:v>
                </c:pt>
                <c:pt idx="2543">
                  <c:v>1422.0275535261094</c:v>
                </c:pt>
                <c:pt idx="2544">
                  <c:v>1422.5867464295802</c:v>
                </c:pt>
                <c:pt idx="2545">
                  <c:v>1423.1459393330508</c:v>
                </c:pt>
                <c:pt idx="2546">
                  <c:v>1423.7051322365216</c:v>
                </c:pt>
                <c:pt idx="2547">
                  <c:v>1424.2643251399925</c:v>
                </c:pt>
                <c:pt idx="2548">
                  <c:v>1424.8235180434631</c:v>
                </c:pt>
                <c:pt idx="2549">
                  <c:v>1425.3827109469339</c:v>
                </c:pt>
                <c:pt idx="2550">
                  <c:v>1425.9419038504045</c:v>
                </c:pt>
                <c:pt idx="2551">
                  <c:v>1426.5010967538753</c:v>
                </c:pt>
                <c:pt idx="2552">
                  <c:v>1427.0602896573462</c:v>
                </c:pt>
                <c:pt idx="2553">
                  <c:v>1427.6194825608168</c:v>
                </c:pt>
                <c:pt idx="2554">
                  <c:v>1428.1786754642876</c:v>
                </c:pt>
                <c:pt idx="2555">
                  <c:v>1428.7378683677584</c:v>
                </c:pt>
                <c:pt idx="2556">
                  <c:v>1429.297061271229</c:v>
                </c:pt>
                <c:pt idx="2557">
                  <c:v>1429.8562541746999</c:v>
                </c:pt>
                <c:pt idx="2558">
                  <c:v>1430.4154470781705</c:v>
                </c:pt>
                <c:pt idx="2559">
                  <c:v>1430.9746399816413</c:v>
                </c:pt>
                <c:pt idx="2560">
                  <c:v>1431.5338328851121</c:v>
                </c:pt>
                <c:pt idx="2561">
                  <c:v>1432.0930257885827</c:v>
                </c:pt>
                <c:pt idx="2562">
                  <c:v>1432.6522186920536</c:v>
                </c:pt>
                <c:pt idx="2563">
                  <c:v>1433.2114115955244</c:v>
                </c:pt>
                <c:pt idx="2564">
                  <c:v>1433.770604498995</c:v>
                </c:pt>
                <c:pt idx="2565">
                  <c:v>1434.3297974024658</c:v>
                </c:pt>
                <c:pt idx="2566">
                  <c:v>1434.8889903059367</c:v>
                </c:pt>
                <c:pt idx="2567">
                  <c:v>1435.4481832094073</c:v>
                </c:pt>
                <c:pt idx="2568">
                  <c:v>1436.0073761128781</c:v>
                </c:pt>
                <c:pt idx="2569">
                  <c:v>1436.5665690163487</c:v>
                </c:pt>
                <c:pt idx="2570">
                  <c:v>1437.1257619198195</c:v>
                </c:pt>
                <c:pt idx="2571">
                  <c:v>1437.6849548232904</c:v>
                </c:pt>
                <c:pt idx="2572">
                  <c:v>1438.244147726761</c:v>
                </c:pt>
                <c:pt idx="2573">
                  <c:v>1438.8033406302318</c:v>
                </c:pt>
                <c:pt idx="2574">
                  <c:v>1439.3625335337026</c:v>
                </c:pt>
                <c:pt idx="2575">
                  <c:v>1439.9217264371732</c:v>
                </c:pt>
                <c:pt idx="2576">
                  <c:v>1440.480919340644</c:v>
                </c:pt>
                <c:pt idx="2577">
                  <c:v>1441.0401122441149</c:v>
                </c:pt>
                <c:pt idx="2578">
                  <c:v>1441.5993051475855</c:v>
                </c:pt>
                <c:pt idx="2579">
                  <c:v>1442.1584980510563</c:v>
                </c:pt>
                <c:pt idx="2580">
                  <c:v>1442.7176909545269</c:v>
                </c:pt>
                <c:pt idx="2581">
                  <c:v>1443.2768838579977</c:v>
                </c:pt>
                <c:pt idx="2582">
                  <c:v>1443.8360767614686</c:v>
                </c:pt>
                <c:pt idx="2583">
                  <c:v>1444.3952696649392</c:v>
                </c:pt>
                <c:pt idx="2584">
                  <c:v>1444.95446256841</c:v>
                </c:pt>
                <c:pt idx="2585">
                  <c:v>1445.5136554718808</c:v>
                </c:pt>
                <c:pt idx="2586">
                  <c:v>1446.0728483753514</c:v>
                </c:pt>
                <c:pt idx="2587">
                  <c:v>1446.6320412788223</c:v>
                </c:pt>
                <c:pt idx="2588">
                  <c:v>1447.1912341822931</c:v>
                </c:pt>
                <c:pt idx="2589">
                  <c:v>1447.7504270857637</c:v>
                </c:pt>
                <c:pt idx="2590">
                  <c:v>1448.3096199892345</c:v>
                </c:pt>
                <c:pt idx="2591">
                  <c:v>1448.8688128927051</c:v>
                </c:pt>
                <c:pt idx="2592">
                  <c:v>1449.428005796176</c:v>
                </c:pt>
                <c:pt idx="2593">
                  <c:v>1449.9871986996468</c:v>
                </c:pt>
                <c:pt idx="2594">
                  <c:v>1450.5463916031174</c:v>
                </c:pt>
                <c:pt idx="2595">
                  <c:v>1451.1055845065882</c:v>
                </c:pt>
                <c:pt idx="2596">
                  <c:v>1451.6647774100591</c:v>
                </c:pt>
                <c:pt idx="2597">
                  <c:v>1452.2239703135297</c:v>
                </c:pt>
                <c:pt idx="2598">
                  <c:v>1452.7831632170005</c:v>
                </c:pt>
                <c:pt idx="2599">
                  <c:v>1453.3423561204711</c:v>
                </c:pt>
                <c:pt idx="2600">
                  <c:v>1453.9015490239419</c:v>
                </c:pt>
                <c:pt idx="2601">
                  <c:v>1454.4607419274128</c:v>
                </c:pt>
                <c:pt idx="2602">
                  <c:v>1455.0199348308834</c:v>
                </c:pt>
                <c:pt idx="2603">
                  <c:v>1455.5791277343542</c:v>
                </c:pt>
                <c:pt idx="2604">
                  <c:v>1456.138320637825</c:v>
                </c:pt>
                <c:pt idx="2605">
                  <c:v>1456.6975135412956</c:v>
                </c:pt>
                <c:pt idx="2606">
                  <c:v>1457.2567064447665</c:v>
                </c:pt>
                <c:pt idx="2607">
                  <c:v>1457.8158993482373</c:v>
                </c:pt>
                <c:pt idx="2608">
                  <c:v>1458.3750922517079</c:v>
                </c:pt>
                <c:pt idx="2609">
                  <c:v>1458.9342851551787</c:v>
                </c:pt>
                <c:pt idx="2610">
                  <c:v>1459.4934780586493</c:v>
                </c:pt>
                <c:pt idx="2611">
                  <c:v>1460.0526709621201</c:v>
                </c:pt>
                <c:pt idx="2612">
                  <c:v>1460.611863865591</c:v>
                </c:pt>
                <c:pt idx="2613">
                  <c:v>1461.1710567690616</c:v>
                </c:pt>
                <c:pt idx="2614">
                  <c:v>1461.7302496725324</c:v>
                </c:pt>
                <c:pt idx="2615">
                  <c:v>1462.2894425760032</c:v>
                </c:pt>
                <c:pt idx="2616">
                  <c:v>1462.8486354794738</c:v>
                </c:pt>
                <c:pt idx="2617">
                  <c:v>1463.4078283829447</c:v>
                </c:pt>
                <c:pt idx="2618">
                  <c:v>1463.9670212864155</c:v>
                </c:pt>
                <c:pt idx="2619">
                  <c:v>1464.5262141898861</c:v>
                </c:pt>
                <c:pt idx="2620">
                  <c:v>1465.0854070933569</c:v>
                </c:pt>
                <c:pt idx="2621">
                  <c:v>1465.6445999968275</c:v>
                </c:pt>
                <c:pt idx="2622">
                  <c:v>1466.2037929002984</c:v>
                </c:pt>
                <c:pt idx="2623">
                  <c:v>1466.7629858037692</c:v>
                </c:pt>
                <c:pt idx="2624">
                  <c:v>1467.3221787072398</c:v>
                </c:pt>
                <c:pt idx="2625">
                  <c:v>1467.8813716107106</c:v>
                </c:pt>
                <c:pt idx="2626">
                  <c:v>1468.4405645141815</c:v>
                </c:pt>
                <c:pt idx="2627">
                  <c:v>1468.9997574176521</c:v>
                </c:pt>
                <c:pt idx="2628">
                  <c:v>1469.5589503211229</c:v>
                </c:pt>
                <c:pt idx="2629">
                  <c:v>1470.1181432245937</c:v>
                </c:pt>
                <c:pt idx="2630">
                  <c:v>1470.6773361280643</c:v>
                </c:pt>
                <c:pt idx="2631">
                  <c:v>1471.2365290315352</c:v>
                </c:pt>
                <c:pt idx="2632">
                  <c:v>1471.7957219350058</c:v>
                </c:pt>
                <c:pt idx="2633">
                  <c:v>1472.3549148384766</c:v>
                </c:pt>
                <c:pt idx="2634">
                  <c:v>1472.9141077419474</c:v>
                </c:pt>
                <c:pt idx="2635">
                  <c:v>1473.473300645418</c:v>
                </c:pt>
                <c:pt idx="2636">
                  <c:v>1474.0324935488889</c:v>
                </c:pt>
                <c:pt idx="2637">
                  <c:v>1474.5916864523597</c:v>
                </c:pt>
                <c:pt idx="2638">
                  <c:v>1475.1508793558303</c:v>
                </c:pt>
                <c:pt idx="2639">
                  <c:v>1475.7100722593011</c:v>
                </c:pt>
                <c:pt idx="2640">
                  <c:v>1476.2692651627717</c:v>
                </c:pt>
                <c:pt idx="2641">
                  <c:v>1476.8284580662425</c:v>
                </c:pt>
                <c:pt idx="2642">
                  <c:v>1477.3876509697134</c:v>
                </c:pt>
                <c:pt idx="2643">
                  <c:v>1477.946843873184</c:v>
                </c:pt>
                <c:pt idx="2644">
                  <c:v>1478.5060367766548</c:v>
                </c:pt>
                <c:pt idx="2645">
                  <c:v>1479.0652296801256</c:v>
                </c:pt>
                <c:pt idx="2646">
                  <c:v>1479.6244225835962</c:v>
                </c:pt>
                <c:pt idx="2647">
                  <c:v>1480.1836154870671</c:v>
                </c:pt>
                <c:pt idx="2648">
                  <c:v>1480.7428083905379</c:v>
                </c:pt>
                <c:pt idx="2649">
                  <c:v>1481.3020012940085</c:v>
                </c:pt>
                <c:pt idx="2650">
                  <c:v>1481.8611941974793</c:v>
                </c:pt>
                <c:pt idx="2651">
                  <c:v>1482.4203871009499</c:v>
                </c:pt>
                <c:pt idx="2652">
                  <c:v>1482.9795800044208</c:v>
                </c:pt>
                <c:pt idx="2653">
                  <c:v>1483.5387729078916</c:v>
                </c:pt>
                <c:pt idx="2654">
                  <c:v>1484.0979658113622</c:v>
                </c:pt>
                <c:pt idx="2655">
                  <c:v>1484.657158714833</c:v>
                </c:pt>
                <c:pt idx="2656">
                  <c:v>1485.2163516183039</c:v>
                </c:pt>
                <c:pt idx="2657">
                  <c:v>1485.7755445217745</c:v>
                </c:pt>
                <c:pt idx="2658">
                  <c:v>1486.3347374252453</c:v>
                </c:pt>
                <c:pt idx="2659">
                  <c:v>1486.8939303287161</c:v>
                </c:pt>
                <c:pt idx="2660">
                  <c:v>1487.4531232321867</c:v>
                </c:pt>
                <c:pt idx="2661">
                  <c:v>1488.0123161356576</c:v>
                </c:pt>
                <c:pt idx="2662">
                  <c:v>1488.5715090391282</c:v>
                </c:pt>
                <c:pt idx="2663">
                  <c:v>1489.130701942599</c:v>
                </c:pt>
                <c:pt idx="2664">
                  <c:v>1489.6898948460698</c:v>
                </c:pt>
              </c:numCache>
            </c:numRef>
          </c:xVal>
          <c:yVal>
            <c:numRef>
              <c:f>layer1_2!$F$100:$F$2954</c:f>
              <c:numCache>
                <c:formatCode>General</c:formatCode>
                <c:ptCount val="2855"/>
                <c:pt idx="1">
                  <c:v>740.45144668381488</c:v>
                </c:pt>
                <c:pt idx="2">
                  <c:v>739.62240911125991</c:v>
                </c:pt>
                <c:pt idx="3">
                  <c:v>738.79337153870483</c:v>
                </c:pt>
                <c:pt idx="4">
                  <c:v>737.96433396614975</c:v>
                </c:pt>
                <c:pt idx="5">
                  <c:v>737.13529639359479</c:v>
                </c:pt>
                <c:pt idx="6">
                  <c:v>736.30625882103971</c:v>
                </c:pt>
                <c:pt idx="7">
                  <c:v>735.47722124848462</c:v>
                </c:pt>
                <c:pt idx="8">
                  <c:v>734.64818367592966</c:v>
                </c:pt>
                <c:pt idx="9">
                  <c:v>733.81914610337458</c:v>
                </c:pt>
                <c:pt idx="10">
                  <c:v>732.9901085308195</c:v>
                </c:pt>
                <c:pt idx="11">
                  <c:v>732.16107095826453</c:v>
                </c:pt>
                <c:pt idx="12">
                  <c:v>731.33203338570945</c:v>
                </c:pt>
                <c:pt idx="13">
                  <c:v>730.50299581315437</c:v>
                </c:pt>
                <c:pt idx="14">
                  <c:v>729.6739582405994</c:v>
                </c:pt>
                <c:pt idx="15">
                  <c:v>728.84492066804432</c:v>
                </c:pt>
                <c:pt idx="16">
                  <c:v>728.01588309548924</c:v>
                </c:pt>
                <c:pt idx="17">
                  <c:v>727.18684552293428</c:v>
                </c:pt>
                <c:pt idx="18">
                  <c:v>726.3578079503792</c:v>
                </c:pt>
                <c:pt idx="19">
                  <c:v>725.52877037782412</c:v>
                </c:pt>
                <c:pt idx="20">
                  <c:v>724.69973280526915</c:v>
                </c:pt>
                <c:pt idx="21">
                  <c:v>723.87069523271407</c:v>
                </c:pt>
                <c:pt idx="22">
                  <c:v>723.04165766015899</c:v>
                </c:pt>
                <c:pt idx="23">
                  <c:v>722.21262008760402</c:v>
                </c:pt>
                <c:pt idx="24">
                  <c:v>721.38358251504894</c:v>
                </c:pt>
                <c:pt idx="25">
                  <c:v>720.55454494249398</c:v>
                </c:pt>
                <c:pt idx="26">
                  <c:v>719.7255073699389</c:v>
                </c:pt>
                <c:pt idx="27">
                  <c:v>718.89646979738382</c:v>
                </c:pt>
                <c:pt idx="28">
                  <c:v>718.06743222482874</c:v>
                </c:pt>
                <c:pt idx="29">
                  <c:v>717.23839465227377</c:v>
                </c:pt>
                <c:pt idx="30">
                  <c:v>716.40935707971869</c:v>
                </c:pt>
                <c:pt idx="31">
                  <c:v>715.58031950716372</c:v>
                </c:pt>
                <c:pt idx="32">
                  <c:v>714.75128193460864</c:v>
                </c:pt>
                <c:pt idx="33">
                  <c:v>713.92224436205356</c:v>
                </c:pt>
                <c:pt idx="34">
                  <c:v>713.09320678949859</c:v>
                </c:pt>
                <c:pt idx="35">
                  <c:v>712.26416921694351</c:v>
                </c:pt>
                <c:pt idx="36">
                  <c:v>711.43513164438843</c:v>
                </c:pt>
                <c:pt idx="37">
                  <c:v>710.60609407183347</c:v>
                </c:pt>
                <c:pt idx="38">
                  <c:v>709.77705649927839</c:v>
                </c:pt>
                <c:pt idx="39">
                  <c:v>708.94801892672331</c:v>
                </c:pt>
                <c:pt idx="40">
                  <c:v>708.11898135416834</c:v>
                </c:pt>
                <c:pt idx="41">
                  <c:v>707.28994378161326</c:v>
                </c:pt>
                <c:pt idx="42">
                  <c:v>706.46090620905818</c:v>
                </c:pt>
                <c:pt idx="43">
                  <c:v>705.63186863650321</c:v>
                </c:pt>
                <c:pt idx="44">
                  <c:v>704.80283106394813</c:v>
                </c:pt>
                <c:pt idx="45">
                  <c:v>703.97379349139305</c:v>
                </c:pt>
                <c:pt idx="46">
                  <c:v>703.14475591883809</c:v>
                </c:pt>
                <c:pt idx="47">
                  <c:v>702.31571834628301</c:v>
                </c:pt>
                <c:pt idx="48">
                  <c:v>701.48668077372793</c:v>
                </c:pt>
                <c:pt idx="49">
                  <c:v>700.65764320117296</c:v>
                </c:pt>
                <c:pt idx="50">
                  <c:v>699.82860562861788</c:v>
                </c:pt>
                <c:pt idx="51">
                  <c:v>698.9995680560628</c:v>
                </c:pt>
                <c:pt idx="52">
                  <c:v>698.17053048350783</c:v>
                </c:pt>
                <c:pt idx="53">
                  <c:v>697.34149291095275</c:v>
                </c:pt>
                <c:pt idx="54">
                  <c:v>696.51245533839767</c:v>
                </c:pt>
                <c:pt idx="55">
                  <c:v>695.68341776584271</c:v>
                </c:pt>
                <c:pt idx="56">
                  <c:v>694.85438019328762</c:v>
                </c:pt>
                <c:pt idx="57">
                  <c:v>694.02534262073254</c:v>
                </c:pt>
                <c:pt idx="58">
                  <c:v>693.19630504817758</c:v>
                </c:pt>
                <c:pt idx="59">
                  <c:v>692.3672674756225</c:v>
                </c:pt>
                <c:pt idx="60">
                  <c:v>691.53822990306742</c:v>
                </c:pt>
                <c:pt idx="61">
                  <c:v>690.70919233051245</c:v>
                </c:pt>
                <c:pt idx="62">
                  <c:v>689.88015475795737</c:v>
                </c:pt>
                <c:pt idx="63">
                  <c:v>689.05111718540229</c:v>
                </c:pt>
                <c:pt idx="64">
                  <c:v>688.22207961284732</c:v>
                </c:pt>
                <c:pt idx="65">
                  <c:v>687.39304204029224</c:v>
                </c:pt>
                <c:pt idx="66">
                  <c:v>686.56400446773716</c:v>
                </c:pt>
                <c:pt idx="67">
                  <c:v>685.7349668951822</c:v>
                </c:pt>
                <c:pt idx="68">
                  <c:v>684.90592932262712</c:v>
                </c:pt>
                <c:pt idx="69">
                  <c:v>684.07689175007204</c:v>
                </c:pt>
                <c:pt idx="70">
                  <c:v>683.24785417751707</c:v>
                </c:pt>
                <c:pt idx="71">
                  <c:v>682.41881660496199</c:v>
                </c:pt>
                <c:pt idx="72">
                  <c:v>681.58977903240702</c:v>
                </c:pt>
                <c:pt idx="73">
                  <c:v>680.76074145985194</c:v>
                </c:pt>
                <c:pt idx="74">
                  <c:v>679.93170388729686</c:v>
                </c:pt>
                <c:pt idx="75">
                  <c:v>679.10266631474178</c:v>
                </c:pt>
                <c:pt idx="76">
                  <c:v>678.27362874218682</c:v>
                </c:pt>
                <c:pt idx="77">
                  <c:v>677.44459116963174</c:v>
                </c:pt>
                <c:pt idx="78">
                  <c:v>676.61555359707677</c:v>
                </c:pt>
                <c:pt idx="79">
                  <c:v>675.78651602452169</c:v>
                </c:pt>
                <c:pt idx="80">
                  <c:v>674.95747845196661</c:v>
                </c:pt>
                <c:pt idx="81">
                  <c:v>674.12844087941153</c:v>
                </c:pt>
                <c:pt idx="82">
                  <c:v>673.29940330685656</c:v>
                </c:pt>
                <c:pt idx="83">
                  <c:v>672.47036573430148</c:v>
                </c:pt>
                <c:pt idx="84">
                  <c:v>671.64132816174651</c:v>
                </c:pt>
                <c:pt idx="85">
                  <c:v>670.81229058919143</c:v>
                </c:pt>
                <c:pt idx="86">
                  <c:v>669.98325301663635</c:v>
                </c:pt>
                <c:pt idx="87">
                  <c:v>669.15421544408139</c:v>
                </c:pt>
                <c:pt idx="88">
                  <c:v>668.32517787152631</c:v>
                </c:pt>
                <c:pt idx="89">
                  <c:v>667.49614029897123</c:v>
                </c:pt>
                <c:pt idx="90">
                  <c:v>666.66710272641626</c:v>
                </c:pt>
                <c:pt idx="91">
                  <c:v>665.83806515386118</c:v>
                </c:pt>
                <c:pt idx="92">
                  <c:v>665.0090275813061</c:v>
                </c:pt>
                <c:pt idx="93">
                  <c:v>664.17999000875113</c:v>
                </c:pt>
                <c:pt idx="94">
                  <c:v>663.35095243619605</c:v>
                </c:pt>
                <c:pt idx="95">
                  <c:v>662.52191486364097</c:v>
                </c:pt>
                <c:pt idx="96">
                  <c:v>661.69287729108601</c:v>
                </c:pt>
                <c:pt idx="97">
                  <c:v>660.86383971853093</c:v>
                </c:pt>
                <c:pt idx="98">
                  <c:v>660.03480214597585</c:v>
                </c:pt>
                <c:pt idx="99">
                  <c:v>659.20576457342088</c:v>
                </c:pt>
                <c:pt idx="100">
                  <c:v>658.3767270008658</c:v>
                </c:pt>
                <c:pt idx="101">
                  <c:v>657.54768942831072</c:v>
                </c:pt>
                <c:pt idx="102">
                  <c:v>656.71865185575575</c:v>
                </c:pt>
                <c:pt idx="103">
                  <c:v>655.88961428320067</c:v>
                </c:pt>
                <c:pt idx="104">
                  <c:v>655.06057671064559</c:v>
                </c:pt>
                <c:pt idx="105">
                  <c:v>654.23153913809062</c:v>
                </c:pt>
                <c:pt idx="106">
                  <c:v>653.40250156553554</c:v>
                </c:pt>
                <c:pt idx="107">
                  <c:v>652.57346399298046</c:v>
                </c:pt>
                <c:pt idx="108">
                  <c:v>651.7444264204255</c:v>
                </c:pt>
                <c:pt idx="109">
                  <c:v>650.91538884787042</c:v>
                </c:pt>
                <c:pt idx="110">
                  <c:v>650.08635127531534</c:v>
                </c:pt>
                <c:pt idx="111">
                  <c:v>649.25731370276037</c:v>
                </c:pt>
                <c:pt idx="112">
                  <c:v>648.42827613020529</c:v>
                </c:pt>
                <c:pt idx="113">
                  <c:v>647.59923855765021</c:v>
                </c:pt>
                <c:pt idx="114">
                  <c:v>646.77020098509524</c:v>
                </c:pt>
                <c:pt idx="115">
                  <c:v>645.94116341254016</c:v>
                </c:pt>
                <c:pt idx="116">
                  <c:v>645.11212583998508</c:v>
                </c:pt>
                <c:pt idx="117">
                  <c:v>644.28308826743012</c:v>
                </c:pt>
                <c:pt idx="118">
                  <c:v>643.45405069487504</c:v>
                </c:pt>
                <c:pt idx="119">
                  <c:v>642.62501312232007</c:v>
                </c:pt>
                <c:pt idx="120">
                  <c:v>641.79597554976499</c:v>
                </c:pt>
                <c:pt idx="121">
                  <c:v>640.96693797720991</c:v>
                </c:pt>
                <c:pt idx="122">
                  <c:v>640.13790040465483</c:v>
                </c:pt>
                <c:pt idx="123">
                  <c:v>639.30886283209986</c:v>
                </c:pt>
                <c:pt idx="124">
                  <c:v>638.47982525954478</c:v>
                </c:pt>
                <c:pt idx="125">
                  <c:v>637.65078768698982</c:v>
                </c:pt>
                <c:pt idx="126">
                  <c:v>636.82175011443474</c:v>
                </c:pt>
                <c:pt idx="127">
                  <c:v>635.99271254187965</c:v>
                </c:pt>
                <c:pt idx="128">
                  <c:v>635.16367496932457</c:v>
                </c:pt>
                <c:pt idx="129">
                  <c:v>634.33463739676961</c:v>
                </c:pt>
                <c:pt idx="130">
                  <c:v>633.50559982421453</c:v>
                </c:pt>
                <c:pt idx="131">
                  <c:v>632.67656225165956</c:v>
                </c:pt>
                <c:pt idx="132">
                  <c:v>631.84752467910448</c:v>
                </c:pt>
                <c:pt idx="133">
                  <c:v>631.0184871065494</c:v>
                </c:pt>
                <c:pt idx="134">
                  <c:v>630.18944953399432</c:v>
                </c:pt>
                <c:pt idx="135">
                  <c:v>629.36041196143935</c:v>
                </c:pt>
                <c:pt idx="136">
                  <c:v>628.53137438888427</c:v>
                </c:pt>
                <c:pt idx="137">
                  <c:v>627.70233681632931</c:v>
                </c:pt>
                <c:pt idx="138">
                  <c:v>626.87329924377423</c:v>
                </c:pt>
                <c:pt idx="139">
                  <c:v>626.04426167121915</c:v>
                </c:pt>
                <c:pt idx="140">
                  <c:v>625.21522409866418</c:v>
                </c:pt>
                <c:pt idx="141">
                  <c:v>624.3861865261091</c:v>
                </c:pt>
                <c:pt idx="142">
                  <c:v>623.55714895355402</c:v>
                </c:pt>
                <c:pt idx="143">
                  <c:v>622.72811138099905</c:v>
                </c:pt>
                <c:pt idx="144">
                  <c:v>621.89907380844397</c:v>
                </c:pt>
                <c:pt idx="145">
                  <c:v>621.07003623588889</c:v>
                </c:pt>
                <c:pt idx="146">
                  <c:v>620.24099866333393</c:v>
                </c:pt>
                <c:pt idx="147">
                  <c:v>619.41196109077885</c:v>
                </c:pt>
                <c:pt idx="148">
                  <c:v>618.58292351822377</c:v>
                </c:pt>
                <c:pt idx="149">
                  <c:v>617.7538859456688</c:v>
                </c:pt>
                <c:pt idx="150">
                  <c:v>616.92484837311372</c:v>
                </c:pt>
                <c:pt idx="151">
                  <c:v>616.09581080055864</c:v>
                </c:pt>
                <c:pt idx="152">
                  <c:v>615.26677322800367</c:v>
                </c:pt>
                <c:pt idx="153">
                  <c:v>614.43773565544859</c:v>
                </c:pt>
                <c:pt idx="154">
                  <c:v>613.60869808289351</c:v>
                </c:pt>
                <c:pt idx="155">
                  <c:v>612.77966051033854</c:v>
                </c:pt>
                <c:pt idx="156">
                  <c:v>611.95062293778346</c:v>
                </c:pt>
                <c:pt idx="157">
                  <c:v>611.12158536522838</c:v>
                </c:pt>
                <c:pt idx="158">
                  <c:v>610.29254779267342</c:v>
                </c:pt>
                <c:pt idx="159">
                  <c:v>609.46351022011834</c:v>
                </c:pt>
                <c:pt idx="160">
                  <c:v>608.63447264756337</c:v>
                </c:pt>
                <c:pt idx="161">
                  <c:v>607.80543507500829</c:v>
                </c:pt>
                <c:pt idx="162">
                  <c:v>606.97639750245321</c:v>
                </c:pt>
                <c:pt idx="163">
                  <c:v>606.14735992989813</c:v>
                </c:pt>
                <c:pt idx="164">
                  <c:v>605.31832235734316</c:v>
                </c:pt>
                <c:pt idx="165">
                  <c:v>604.48928478478808</c:v>
                </c:pt>
                <c:pt idx="166">
                  <c:v>603.66024721223312</c:v>
                </c:pt>
                <c:pt idx="167">
                  <c:v>602.83120963967804</c:v>
                </c:pt>
                <c:pt idx="168">
                  <c:v>602.00217206712296</c:v>
                </c:pt>
                <c:pt idx="169">
                  <c:v>601.17313449456788</c:v>
                </c:pt>
                <c:pt idx="170">
                  <c:v>600.34409692201291</c:v>
                </c:pt>
                <c:pt idx="171">
                  <c:v>599.51505934945783</c:v>
                </c:pt>
                <c:pt idx="172">
                  <c:v>598.68602177690286</c:v>
                </c:pt>
                <c:pt idx="173">
                  <c:v>597.85698420434778</c:v>
                </c:pt>
                <c:pt idx="174">
                  <c:v>597.0279466317927</c:v>
                </c:pt>
                <c:pt idx="175">
                  <c:v>596.19890905923762</c:v>
                </c:pt>
                <c:pt idx="176">
                  <c:v>595.36987148668265</c:v>
                </c:pt>
                <c:pt idx="177">
                  <c:v>594.54083391412757</c:v>
                </c:pt>
                <c:pt idx="178">
                  <c:v>593.71179634157261</c:v>
                </c:pt>
                <c:pt idx="179">
                  <c:v>592.88275876901753</c:v>
                </c:pt>
                <c:pt idx="180">
                  <c:v>592.05372119646245</c:v>
                </c:pt>
                <c:pt idx="181">
                  <c:v>591.22468362390737</c:v>
                </c:pt>
                <c:pt idx="182">
                  <c:v>590.3956460513524</c:v>
                </c:pt>
                <c:pt idx="183">
                  <c:v>589.56660847879732</c:v>
                </c:pt>
                <c:pt idx="184">
                  <c:v>588.73757090624235</c:v>
                </c:pt>
                <c:pt idx="185">
                  <c:v>587.90853333368727</c:v>
                </c:pt>
                <c:pt idx="186">
                  <c:v>587.07949576113219</c:v>
                </c:pt>
                <c:pt idx="187">
                  <c:v>586.25045818857711</c:v>
                </c:pt>
                <c:pt idx="188">
                  <c:v>585.42142061602215</c:v>
                </c:pt>
                <c:pt idx="189">
                  <c:v>584.59238304346707</c:v>
                </c:pt>
                <c:pt idx="190">
                  <c:v>583.7633454709121</c:v>
                </c:pt>
                <c:pt idx="191">
                  <c:v>582.93430789835702</c:v>
                </c:pt>
                <c:pt idx="192">
                  <c:v>582.10527032580194</c:v>
                </c:pt>
                <c:pt idx="193">
                  <c:v>581.27623275324686</c:v>
                </c:pt>
                <c:pt idx="194">
                  <c:v>580.44719518069189</c:v>
                </c:pt>
                <c:pt idx="195">
                  <c:v>579.61815760813681</c:v>
                </c:pt>
                <c:pt idx="196">
                  <c:v>578.78912003558185</c:v>
                </c:pt>
                <c:pt idx="197">
                  <c:v>577.96008246302677</c:v>
                </c:pt>
                <c:pt idx="198">
                  <c:v>577.13104489047168</c:v>
                </c:pt>
                <c:pt idx="199">
                  <c:v>576.30200731791672</c:v>
                </c:pt>
                <c:pt idx="200">
                  <c:v>575.47296974536164</c:v>
                </c:pt>
                <c:pt idx="201">
                  <c:v>574.64393217280656</c:v>
                </c:pt>
                <c:pt idx="202">
                  <c:v>573.81489460025159</c:v>
                </c:pt>
                <c:pt idx="203">
                  <c:v>572.98585702769651</c:v>
                </c:pt>
                <c:pt idx="204">
                  <c:v>572.15681945514143</c:v>
                </c:pt>
                <c:pt idx="205">
                  <c:v>571.32778188258646</c:v>
                </c:pt>
                <c:pt idx="206">
                  <c:v>570.49874431003138</c:v>
                </c:pt>
                <c:pt idx="207">
                  <c:v>569.6697067374763</c:v>
                </c:pt>
                <c:pt idx="208">
                  <c:v>568.84066916492134</c:v>
                </c:pt>
                <c:pt idx="209">
                  <c:v>568.01163159236626</c:v>
                </c:pt>
                <c:pt idx="210">
                  <c:v>567.18259401981118</c:v>
                </c:pt>
                <c:pt idx="211">
                  <c:v>566.35355644725621</c:v>
                </c:pt>
                <c:pt idx="212">
                  <c:v>565.52451887470113</c:v>
                </c:pt>
                <c:pt idx="213">
                  <c:v>564.69548130214616</c:v>
                </c:pt>
                <c:pt idx="214">
                  <c:v>563.86644372959108</c:v>
                </c:pt>
                <c:pt idx="215">
                  <c:v>563.037406157036</c:v>
                </c:pt>
                <c:pt idx="216">
                  <c:v>562.20836858448092</c:v>
                </c:pt>
                <c:pt idx="217">
                  <c:v>561.37933101192596</c:v>
                </c:pt>
                <c:pt idx="218">
                  <c:v>560.55029343937088</c:v>
                </c:pt>
                <c:pt idx="219">
                  <c:v>559.72125586681591</c:v>
                </c:pt>
                <c:pt idx="220">
                  <c:v>558.89221829426083</c:v>
                </c:pt>
                <c:pt idx="221">
                  <c:v>558.06318072170575</c:v>
                </c:pt>
                <c:pt idx="222">
                  <c:v>557.23414314915067</c:v>
                </c:pt>
                <c:pt idx="223">
                  <c:v>556.4051055765957</c:v>
                </c:pt>
                <c:pt idx="224">
                  <c:v>555.57606800404062</c:v>
                </c:pt>
                <c:pt idx="225">
                  <c:v>554.74703043148565</c:v>
                </c:pt>
                <c:pt idx="226">
                  <c:v>553.91799285893057</c:v>
                </c:pt>
                <c:pt idx="227">
                  <c:v>553.08895528637549</c:v>
                </c:pt>
                <c:pt idx="228">
                  <c:v>552.25991771382041</c:v>
                </c:pt>
                <c:pt idx="229">
                  <c:v>551.43088014126545</c:v>
                </c:pt>
                <c:pt idx="230">
                  <c:v>550.60184256871037</c:v>
                </c:pt>
                <c:pt idx="231">
                  <c:v>549.7728049961554</c:v>
                </c:pt>
                <c:pt idx="232">
                  <c:v>548.94376742360032</c:v>
                </c:pt>
                <c:pt idx="233">
                  <c:v>548.11472985104524</c:v>
                </c:pt>
                <c:pt idx="234">
                  <c:v>547.28569227849016</c:v>
                </c:pt>
                <c:pt idx="235">
                  <c:v>546.45665470593519</c:v>
                </c:pt>
                <c:pt idx="236">
                  <c:v>545.62761713338011</c:v>
                </c:pt>
                <c:pt idx="237">
                  <c:v>544.79857956082515</c:v>
                </c:pt>
                <c:pt idx="238">
                  <c:v>543.96954198827007</c:v>
                </c:pt>
                <c:pt idx="239">
                  <c:v>543.14050441571499</c:v>
                </c:pt>
                <c:pt idx="240">
                  <c:v>542.31146684315991</c:v>
                </c:pt>
                <c:pt idx="241">
                  <c:v>541.48242927060494</c:v>
                </c:pt>
                <c:pt idx="242">
                  <c:v>540.65339169804986</c:v>
                </c:pt>
                <c:pt idx="243">
                  <c:v>539.82435412549489</c:v>
                </c:pt>
                <c:pt idx="244">
                  <c:v>538.99531655293981</c:v>
                </c:pt>
                <c:pt idx="245">
                  <c:v>538.16627898038473</c:v>
                </c:pt>
                <c:pt idx="246">
                  <c:v>537.33724140782965</c:v>
                </c:pt>
                <c:pt idx="247">
                  <c:v>536.50820383527468</c:v>
                </c:pt>
                <c:pt idx="248">
                  <c:v>535.6791662627196</c:v>
                </c:pt>
                <c:pt idx="249">
                  <c:v>534.85012869016464</c:v>
                </c:pt>
                <c:pt idx="250">
                  <c:v>534.02109111760956</c:v>
                </c:pt>
                <c:pt idx="251">
                  <c:v>533.19205354505448</c:v>
                </c:pt>
                <c:pt idx="252">
                  <c:v>532.36301597249951</c:v>
                </c:pt>
                <c:pt idx="253">
                  <c:v>531.53397839994443</c:v>
                </c:pt>
                <c:pt idx="254">
                  <c:v>530.70494082738935</c:v>
                </c:pt>
                <c:pt idx="255">
                  <c:v>529.87590325483438</c:v>
                </c:pt>
                <c:pt idx="256">
                  <c:v>529.0468656822793</c:v>
                </c:pt>
                <c:pt idx="257">
                  <c:v>528.21782810972422</c:v>
                </c:pt>
                <c:pt idx="258">
                  <c:v>527.38879053716926</c:v>
                </c:pt>
                <c:pt idx="259">
                  <c:v>526.55975296461418</c:v>
                </c:pt>
                <c:pt idx="260">
                  <c:v>525.7307153920591</c:v>
                </c:pt>
                <c:pt idx="261">
                  <c:v>524.90167781950413</c:v>
                </c:pt>
                <c:pt idx="262">
                  <c:v>524.07264024694905</c:v>
                </c:pt>
                <c:pt idx="263">
                  <c:v>523.24360267439397</c:v>
                </c:pt>
                <c:pt idx="264">
                  <c:v>522.414565101839</c:v>
                </c:pt>
                <c:pt idx="265">
                  <c:v>521.58552752928392</c:v>
                </c:pt>
                <c:pt idx="266">
                  <c:v>520.75648995672896</c:v>
                </c:pt>
                <c:pt idx="267">
                  <c:v>519.92745238417388</c:v>
                </c:pt>
                <c:pt idx="268">
                  <c:v>519.0984148116188</c:v>
                </c:pt>
                <c:pt idx="269">
                  <c:v>518.26937723906372</c:v>
                </c:pt>
                <c:pt idx="270">
                  <c:v>517.44033966650875</c:v>
                </c:pt>
                <c:pt idx="271">
                  <c:v>516.61130209395367</c:v>
                </c:pt>
                <c:pt idx="272">
                  <c:v>515.7822645213987</c:v>
                </c:pt>
                <c:pt idx="273">
                  <c:v>514.95322694884362</c:v>
                </c:pt>
                <c:pt idx="274">
                  <c:v>514.12418937628854</c:v>
                </c:pt>
                <c:pt idx="275">
                  <c:v>513.29515180373346</c:v>
                </c:pt>
                <c:pt idx="276">
                  <c:v>512.46611423117849</c:v>
                </c:pt>
                <c:pt idx="277">
                  <c:v>511.63707665862341</c:v>
                </c:pt>
                <c:pt idx="278">
                  <c:v>510.80803908606839</c:v>
                </c:pt>
                <c:pt idx="279">
                  <c:v>509.97900151351337</c:v>
                </c:pt>
                <c:pt idx="280">
                  <c:v>509.14996394095829</c:v>
                </c:pt>
                <c:pt idx="281">
                  <c:v>508.32092636840326</c:v>
                </c:pt>
                <c:pt idx="282">
                  <c:v>507.49188879584824</c:v>
                </c:pt>
                <c:pt idx="283">
                  <c:v>506.66285122329316</c:v>
                </c:pt>
                <c:pt idx="284">
                  <c:v>505.83381365073814</c:v>
                </c:pt>
                <c:pt idx="285">
                  <c:v>505.00477607818311</c:v>
                </c:pt>
                <c:pt idx="286">
                  <c:v>504.17573850562803</c:v>
                </c:pt>
                <c:pt idx="287">
                  <c:v>503.34670093307301</c:v>
                </c:pt>
                <c:pt idx="288">
                  <c:v>502.51766336051799</c:v>
                </c:pt>
                <c:pt idx="289">
                  <c:v>501.68862578796291</c:v>
                </c:pt>
                <c:pt idx="290">
                  <c:v>500.85958821540788</c:v>
                </c:pt>
                <c:pt idx="291">
                  <c:v>500.03055064285286</c:v>
                </c:pt>
                <c:pt idx="292">
                  <c:v>499.20151307029778</c:v>
                </c:pt>
                <c:pt idx="293">
                  <c:v>498.37247549774276</c:v>
                </c:pt>
                <c:pt idx="294">
                  <c:v>497.54343792518773</c:v>
                </c:pt>
                <c:pt idx="295">
                  <c:v>496.71440035263265</c:v>
                </c:pt>
                <c:pt idx="296">
                  <c:v>495.88536278007763</c:v>
                </c:pt>
                <c:pt idx="297">
                  <c:v>495.0563252075226</c:v>
                </c:pt>
                <c:pt idx="298">
                  <c:v>494.22728763496752</c:v>
                </c:pt>
                <c:pt idx="299">
                  <c:v>493.3982500624125</c:v>
                </c:pt>
                <c:pt idx="300">
                  <c:v>492.56921248985748</c:v>
                </c:pt>
                <c:pt idx="301">
                  <c:v>491.7401749173024</c:v>
                </c:pt>
                <c:pt idx="302">
                  <c:v>490.91113734474743</c:v>
                </c:pt>
                <c:pt idx="303">
                  <c:v>490.08209977219235</c:v>
                </c:pt>
                <c:pt idx="304">
                  <c:v>489.25306219963727</c:v>
                </c:pt>
                <c:pt idx="305">
                  <c:v>488.4240246270823</c:v>
                </c:pt>
                <c:pt idx="306">
                  <c:v>487.59498705452722</c:v>
                </c:pt>
                <c:pt idx="307">
                  <c:v>486.76594948197214</c:v>
                </c:pt>
                <c:pt idx="308">
                  <c:v>485.93691190941718</c:v>
                </c:pt>
                <c:pt idx="309">
                  <c:v>485.1078743368621</c:v>
                </c:pt>
                <c:pt idx="310">
                  <c:v>484.27883676430707</c:v>
                </c:pt>
                <c:pt idx="311">
                  <c:v>483.44979919175199</c:v>
                </c:pt>
                <c:pt idx="312">
                  <c:v>482.62076161919697</c:v>
                </c:pt>
                <c:pt idx="313">
                  <c:v>481.79172404664195</c:v>
                </c:pt>
                <c:pt idx="314">
                  <c:v>480.96268647408687</c:v>
                </c:pt>
                <c:pt idx="315">
                  <c:v>480.13364890153184</c:v>
                </c:pt>
                <c:pt idx="316">
                  <c:v>479.30461132897682</c:v>
                </c:pt>
                <c:pt idx="317">
                  <c:v>478.47557375642174</c:v>
                </c:pt>
                <c:pt idx="318">
                  <c:v>477.64653618386671</c:v>
                </c:pt>
                <c:pt idx="319">
                  <c:v>476.81749861131169</c:v>
                </c:pt>
                <c:pt idx="320">
                  <c:v>475.98846103875667</c:v>
                </c:pt>
                <c:pt idx="321">
                  <c:v>475.15942346620159</c:v>
                </c:pt>
                <c:pt idx="322">
                  <c:v>474.33038589364656</c:v>
                </c:pt>
                <c:pt idx="323">
                  <c:v>473.50134832109154</c:v>
                </c:pt>
                <c:pt idx="324">
                  <c:v>472.67231074853646</c:v>
                </c:pt>
                <c:pt idx="325">
                  <c:v>471.84327317598144</c:v>
                </c:pt>
                <c:pt idx="326">
                  <c:v>471.01423560342641</c:v>
                </c:pt>
                <c:pt idx="327">
                  <c:v>470.18519803087133</c:v>
                </c:pt>
                <c:pt idx="328">
                  <c:v>469.35616045831631</c:v>
                </c:pt>
                <c:pt idx="329">
                  <c:v>468.52712288576129</c:v>
                </c:pt>
                <c:pt idx="330">
                  <c:v>467.69808531320621</c:v>
                </c:pt>
                <c:pt idx="331">
                  <c:v>466.86904774065118</c:v>
                </c:pt>
                <c:pt idx="332">
                  <c:v>466.04001016809616</c:v>
                </c:pt>
                <c:pt idx="333">
                  <c:v>465.21097259554108</c:v>
                </c:pt>
                <c:pt idx="334">
                  <c:v>464.38193502298606</c:v>
                </c:pt>
                <c:pt idx="335">
                  <c:v>463.55289745043103</c:v>
                </c:pt>
                <c:pt idx="336">
                  <c:v>462.72385987787595</c:v>
                </c:pt>
                <c:pt idx="337">
                  <c:v>461.89482230532093</c:v>
                </c:pt>
                <c:pt idx="338">
                  <c:v>461.06578473276591</c:v>
                </c:pt>
                <c:pt idx="339">
                  <c:v>460.23674716021083</c:v>
                </c:pt>
                <c:pt idx="340">
                  <c:v>459.4077095876558</c:v>
                </c:pt>
                <c:pt idx="341">
                  <c:v>458.57867201510078</c:v>
                </c:pt>
                <c:pt idx="342">
                  <c:v>457.7496344425457</c:v>
                </c:pt>
                <c:pt idx="343">
                  <c:v>456.92059686999067</c:v>
                </c:pt>
                <c:pt idx="344">
                  <c:v>456.09155929743565</c:v>
                </c:pt>
                <c:pt idx="345">
                  <c:v>455.26252172488057</c:v>
                </c:pt>
                <c:pt idx="346">
                  <c:v>454.43348415232555</c:v>
                </c:pt>
                <c:pt idx="347">
                  <c:v>453.60444657977052</c:v>
                </c:pt>
                <c:pt idx="348">
                  <c:v>452.7754090072155</c:v>
                </c:pt>
                <c:pt idx="349">
                  <c:v>451.94637143466042</c:v>
                </c:pt>
                <c:pt idx="350">
                  <c:v>451.1173338621054</c:v>
                </c:pt>
                <c:pt idx="351">
                  <c:v>450.28829628955037</c:v>
                </c:pt>
                <c:pt idx="352">
                  <c:v>449.45925871699529</c:v>
                </c:pt>
                <c:pt idx="353">
                  <c:v>448.63022114444027</c:v>
                </c:pt>
                <c:pt idx="354">
                  <c:v>447.80118357188525</c:v>
                </c:pt>
                <c:pt idx="355">
                  <c:v>446.97214599933017</c:v>
                </c:pt>
                <c:pt idx="356">
                  <c:v>446.14310842677514</c:v>
                </c:pt>
                <c:pt idx="357">
                  <c:v>445.31407085422012</c:v>
                </c:pt>
                <c:pt idx="358">
                  <c:v>444.48503328166504</c:v>
                </c:pt>
                <c:pt idx="359">
                  <c:v>443.65599570911002</c:v>
                </c:pt>
                <c:pt idx="360">
                  <c:v>442.82695813655499</c:v>
                </c:pt>
                <c:pt idx="361">
                  <c:v>441.99792056399991</c:v>
                </c:pt>
                <c:pt idx="362">
                  <c:v>441.16888299144489</c:v>
                </c:pt>
                <c:pt idx="363">
                  <c:v>440.33984541888987</c:v>
                </c:pt>
                <c:pt idx="364">
                  <c:v>439.51080784633479</c:v>
                </c:pt>
                <c:pt idx="365">
                  <c:v>438.68177027377976</c:v>
                </c:pt>
                <c:pt idx="366">
                  <c:v>437.85273270122474</c:v>
                </c:pt>
                <c:pt idx="367">
                  <c:v>437.02369512866966</c:v>
                </c:pt>
                <c:pt idx="368">
                  <c:v>436.19465755611463</c:v>
                </c:pt>
                <c:pt idx="369">
                  <c:v>435.36561998355961</c:v>
                </c:pt>
                <c:pt idx="370">
                  <c:v>434.53658241100453</c:v>
                </c:pt>
                <c:pt idx="371">
                  <c:v>433.70754483844951</c:v>
                </c:pt>
                <c:pt idx="372">
                  <c:v>432.87850726589448</c:v>
                </c:pt>
                <c:pt idx="373">
                  <c:v>432.04946969333946</c:v>
                </c:pt>
                <c:pt idx="374">
                  <c:v>431.22043212078438</c:v>
                </c:pt>
                <c:pt idx="375">
                  <c:v>430.39139454822936</c:v>
                </c:pt>
                <c:pt idx="376">
                  <c:v>429.56235697567433</c:v>
                </c:pt>
                <c:pt idx="377">
                  <c:v>428.73331940311925</c:v>
                </c:pt>
                <c:pt idx="378">
                  <c:v>427.90428183056423</c:v>
                </c:pt>
                <c:pt idx="379">
                  <c:v>427.07524425800921</c:v>
                </c:pt>
                <c:pt idx="380">
                  <c:v>426.24620668545413</c:v>
                </c:pt>
                <c:pt idx="381">
                  <c:v>425.4171691128991</c:v>
                </c:pt>
                <c:pt idx="382">
                  <c:v>424.58813154034408</c:v>
                </c:pt>
                <c:pt idx="383">
                  <c:v>423.759093967789</c:v>
                </c:pt>
                <c:pt idx="384">
                  <c:v>422.93005639523398</c:v>
                </c:pt>
                <c:pt idx="385">
                  <c:v>422.10101882267895</c:v>
                </c:pt>
                <c:pt idx="386">
                  <c:v>421.27198125012387</c:v>
                </c:pt>
                <c:pt idx="387">
                  <c:v>420.44294367756885</c:v>
                </c:pt>
                <c:pt idx="388">
                  <c:v>419.61390610501383</c:v>
                </c:pt>
                <c:pt idx="389">
                  <c:v>418.78486853245874</c:v>
                </c:pt>
                <c:pt idx="390">
                  <c:v>417.95583095990372</c:v>
                </c:pt>
                <c:pt idx="391">
                  <c:v>417.1267933873487</c:v>
                </c:pt>
                <c:pt idx="392">
                  <c:v>416.29775581479362</c:v>
                </c:pt>
                <c:pt idx="393">
                  <c:v>415.46871824223859</c:v>
                </c:pt>
                <c:pt idx="394">
                  <c:v>414.63968066968357</c:v>
                </c:pt>
                <c:pt idx="395">
                  <c:v>413.81064309712849</c:v>
                </c:pt>
                <c:pt idx="396">
                  <c:v>412.98160552457347</c:v>
                </c:pt>
                <c:pt idx="397">
                  <c:v>412.15256795201844</c:v>
                </c:pt>
                <c:pt idx="398">
                  <c:v>411.32353037946342</c:v>
                </c:pt>
                <c:pt idx="399">
                  <c:v>410.49449280690834</c:v>
                </c:pt>
                <c:pt idx="400">
                  <c:v>409.66545523435332</c:v>
                </c:pt>
                <c:pt idx="401">
                  <c:v>408.83641766179829</c:v>
                </c:pt>
                <c:pt idx="402">
                  <c:v>408.00738008924321</c:v>
                </c:pt>
                <c:pt idx="403">
                  <c:v>407.17834251668819</c:v>
                </c:pt>
                <c:pt idx="404">
                  <c:v>406.34930494413317</c:v>
                </c:pt>
                <c:pt idx="405">
                  <c:v>405.52026737157809</c:v>
                </c:pt>
                <c:pt idx="406">
                  <c:v>404.69122979902306</c:v>
                </c:pt>
                <c:pt idx="407">
                  <c:v>403.86219222646804</c:v>
                </c:pt>
                <c:pt idx="408">
                  <c:v>403.03315465391296</c:v>
                </c:pt>
                <c:pt idx="409">
                  <c:v>402.20411708135794</c:v>
                </c:pt>
                <c:pt idx="410">
                  <c:v>401.37507950880291</c:v>
                </c:pt>
                <c:pt idx="411">
                  <c:v>400.54604193624783</c:v>
                </c:pt>
                <c:pt idx="412">
                  <c:v>399.71700436369281</c:v>
                </c:pt>
                <c:pt idx="413">
                  <c:v>398.88796679113779</c:v>
                </c:pt>
                <c:pt idx="414">
                  <c:v>398.0589292185827</c:v>
                </c:pt>
                <c:pt idx="415">
                  <c:v>397.22989164602768</c:v>
                </c:pt>
                <c:pt idx="416">
                  <c:v>396.40085407347266</c:v>
                </c:pt>
                <c:pt idx="417">
                  <c:v>395.57181650091758</c:v>
                </c:pt>
                <c:pt idx="418">
                  <c:v>394.74277892836255</c:v>
                </c:pt>
                <c:pt idx="419">
                  <c:v>393.91374135580753</c:v>
                </c:pt>
                <c:pt idx="420">
                  <c:v>393.08470378325245</c:v>
                </c:pt>
                <c:pt idx="421">
                  <c:v>392.25566621069743</c:v>
                </c:pt>
                <c:pt idx="422">
                  <c:v>391.4266286381424</c:v>
                </c:pt>
                <c:pt idx="423">
                  <c:v>390.59759106558738</c:v>
                </c:pt>
                <c:pt idx="424">
                  <c:v>389.7685534930323</c:v>
                </c:pt>
                <c:pt idx="425">
                  <c:v>388.93951592047728</c:v>
                </c:pt>
                <c:pt idx="426">
                  <c:v>388.11047834792225</c:v>
                </c:pt>
                <c:pt idx="427">
                  <c:v>387.28144077536717</c:v>
                </c:pt>
                <c:pt idx="428">
                  <c:v>386.45240320281215</c:v>
                </c:pt>
                <c:pt idx="429">
                  <c:v>385.62336563025713</c:v>
                </c:pt>
                <c:pt idx="430">
                  <c:v>384.79432805770205</c:v>
                </c:pt>
                <c:pt idx="431">
                  <c:v>383.96529048514702</c:v>
                </c:pt>
                <c:pt idx="432">
                  <c:v>383.136252912592</c:v>
                </c:pt>
                <c:pt idx="433">
                  <c:v>382.30721534003692</c:v>
                </c:pt>
                <c:pt idx="434">
                  <c:v>381.4781777674819</c:v>
                </c:pt>
                <c:pt idx="435">
                  <c:v>380.64914019492687</c:v>
                </c:pt>
                <c:pt idx="436">
                  <c:v>379.82010262237179</c:v>
                </c:pt>
                <c:pt idx="437">
                  <c:v>378.99106504981677</c:v>
                </c:pt>
                <c:pt idx="438">
                  <c:v>378.16202747726174</c:v>
                </c:pt>
                <c:pt idx="439">
                  <c:v>377.33298990470666</c:v>
                </c:pt>
                <c:pt idx="440">
                  <c:v>376.50395233215164</c:v>
                </c:pt>
                <c:pt idx="441">
                  <c:v>375.67491475959662</c:v>
                </c:pt>
                <c:pt idx="442">
                  <c:v>374.84587718704154</c:v>
                </c:pt>
                <c:pt idx="443">
                  <c:v>374.01683961448651</c:v>
                </c:pt>
                <c:pt idx="444">
                  <c:v>373.18780204193149</c:v>
                </c:pt>
                <c:pt idx="445">
                  <c:v>372.35876446937641</c:v>
                </c:pt>
                <c:pt idx="446">
                  <c:v>371.52972689682139</c:v>
                </c:pt>
                <c:pt idx="447">
                  <c:v>370.70068932426636</c:v>
                </c:pt>
                <c:pt idx="448">
                  <c:v>369.87165175171128</c:v>
                </c:pt>
                <c:pt idx="449">
                  <c:v>369.04261417915626</c:v>
                </c:pt>
                <c:pt idx="450">
                  <c:v>368.21357660660124</c:v>
                </c:pt>
                <c:pt idx="451">
                  <c:v>367.38453903404621</c:v>
                </c:pt>
                <c:pt idx="452">
                  <c:v>366.55550146149113</c:v>
                </c:pt>
                <c:pt idx="453">
                  <c:v>365.72646388893611</c:v>
                </c:pt>
                <c:pt idx="454">
                  <c:v>364.89742631638109</c:v>
                </c:pt>
                <c:pt idx="455">
                  <c:v>364.06838874382601</c:v>
                </c:pt>
                <c:pt idx="456">
                  <c:v>363.23935117127098</c:v>
                </c:pt>
                <c:pt idx="457">
                  <c:v>362.41031359871596</c:v>
                </c:pt>
                <c:pt idx="458">
                  <c:v>361.58127602616088</c:v>
                </c:pt>
                <c:pt idx="459">
                  <c:v>360.75223845360586</c:v>
                </c:pt>
                <c:pt idx="460">
                  <c:v>359.92320088105083</c:v>
                </c:pt>
                <c:pt idx="461">
                  <c:v>359.09416330849575</c:v>
                </c:pt>
                <c:pt idx="462">
                  <c:v>358.26512573594073</c:v>
                </c:pt>
                <c:pt idx="463">
                  <c:v>357.4360881633857</c:v>
                </c:pt>
                <c:pt idx="464">
                  <c:v>356.60705059083062</c:v>
                </c:pt>
                <c:pt idx="465">
                  <c:v>355.7780130182756</c:v>
                </c:pt>
                <c:pt idx="466">
                  <c:v>354.94897544572058</c:v>
                </c:pt>
                <c:pt idx="467">
                  <c:v>354.1199378731655</c:v>
                </c:pt>
                <c:pt idx="468">
                  <c:v>353.29090030061047</c:v>
                </c:pt>
                <c:pt idx="469">
                  <c:v>352.46186272805545</c:v>
                </c:pt>
                <c:pt idx="470">
                  <c:v>351.63282515550037</c:v>
                </c:pt>
                <c:pt idx="471">
                  <c:v>350.80378758294535</c:v>
                </c:pt>
                <c:pt idx="472">
                  <c:v>349.97475001039032</c:v>
                </c:pt>
                <c:pt idx="473">
                  <c:v>349.14571243783524</c:v>
                </c:pt>
                <c:pt idx="474">
                  <c:v>348.31667486528022</c:v>
                </c:pt>
                <c:pt idx="475">
                  <c:v>347.4876372927252</c:v>
                </c:pt>
                <c:pt idx="476">
                  <c:v>346.65859972017017</c:v>
                </c:pt>
                <c:pt idx="477">
                  <c:v>345.82956214761509</c:v>
                </c:pt>
                <c:pt idx="478">
                  <c:v>345.00052457506007</c:v>
                </c:pt>
                <c:pt idx="479">
                  <c:v>344.17148700250505</c:v>
                </c:pt>
                <c:pt idx="480">
                  <c:v>343.34244942994997</c:v>
                </c:pt>
                <c:pt idx="481">
                  <c:v>342.51341185739494</c:v>
                </c:pt>
                <c:pt idx="482">
                  <c:v>341.68437428483992</c:v>
                </c:pt>
                <c:pt idx="483">
                  <c:v>340.85533671228484</c:v>
                </c:pt>
                <c:pt idx="484">
                  <c:v>340.02629913972982</c:v>
                </c:pt>
                <c:pt idx="485">
                  <c:v>339.19726156717479</c:v>
                </c:pt>
                <c:pt idx="486">
                  <c:v>338.36822399461971</c:v>
                </c:pt>
                <c:pt idx="487">
                  <c:v>337.53918642206469</c:v>
                </c:pt>
                <c:pt idx="488">
                  <c:v>336.71014884950966</c:v>
                </c:pt>
                <c:pt idx="489">
                  <c:v>335.88111127695458</c:v>
                </c:pt>
                <c:pt idx="490">
                  <c:v>335.05207370439956</c:v>
                </c:pt>
                <c:pt idx="491">
                  <c:v>334.22303613184454</c:v>
                </c:pt>
                <c:pt idx="492">
                  <c:v>333.39399855928946</c:v>
                </c:pt>
                <c:pt idx="493">
                  <c:v>332.56496098673443</c:v>
                </c:pt>
                <c:pt idx="494">
                  <c:v>331.73592341417941</c:v>
                </c:pt>
                <c:pt idx="495">
                  <c:v>330.90688584162433</c:v>
                </c:pt>
                <c:pt idx="496">
                  <c:v>330.07784826906931</c:v>
                </c:pt>
                <c:pt idx="497">
                  <c:v>329.24881069651428</c:v>
                </c:pt>
                <c:pt idx="498">
                  <c:v>328.4197731239592</c:v>
                </c:pt>
                <c:pt idx="499">
                  <c:v>327.59073555140418</c:v>
                </c:pt>
                <c:pt idx="500">
                  <c:v>326.76169797884916</c:v>
                </c:pt>
                <c:pt idx="501">
                  <c:v>325.93266040629413</c:v>
                </c:pt>
                <c:pt idx="502">
                  <c:v>325.10362283373905</c:v>
                </c:pt>
                <c:pt idx="503">
                  <c:v>324.27458526118403</c:v>
                </c:pt>
                <c:pt idx="504">
                  <c:v>323.44554768862901</c:v>
                </c:pt>
                <c:pt idx="505">
                  <c:v>322.61651011607393</c:v>
                </c:pt>
                <c:pt idx="506">
                  <c:v>321.7874725435189</c:v>
                </c:pt>
                <c:pt idx="507">
                  <c:v>320.95843497096388</c:v>
                </c:pt>
                <c:pt idx="508">
                  <c:v>320.1293973984088</c:v>
                </c:pt>
                <c:pt idx="509">
                  <c:v>319.30035982585377</c:v>
                </c:pt>
                <c:pt idx="510">
                  <c:v>318.47132225329875</c:v>
                </c:pt>
                <c:pt idx="511">
                  <c:v>317.64228468074367</c:v>
                </c:pt>
                <c:pt idx="512">
                  <c:v>316.81324710818865</c:v>
                </c:pt>
                <c:pt idx="513">
                  <c:v>315.98420953563362</c:v>
                </c:pt>
                <c:pt idx="514">
                  <c:v>315.15517196307854</c:v>
                </c:pt>
                <c:pt idx="515">
                  <c:v>314.32613439052352</c:v>
                </c:pt>
                <c:pt idx="516">
                  <c:v>313.4970968179685</c:v>
                </c:pt>
                <c:pt idx="517">
                  <c:v>312.66805924541342</c:v>
                </c:pt>
                <c:pt idx="518">
                  <c:v>311.83902167285839</c:v>
                </c:pt>
                <c:pt idx="519">
                  <c:v>311.00998410030337</c:v>
                </c:pt>
                <c:pt idx="520">
                  <c:v>310.18094652774829</c:v>
                </c:pt>
                <c:pt idx="521">
                  <c:v>309.35190895519327</c:v>
                </c:pt>
                <c:pt idx="522">
                  <c:v>308.52287138263824</c:v>
                </c:pt>
                <c:pt idx="523">
                  <c:v>307.69383381008316</c:v>
                </c:pt>
                <c:pt idx="524">
                  <c:v>306.86479623752814</c:v>
                </c:pt>
                <c:pt idx="525">
                  <c:v>306.03575866497312</c:v>
                </c:pt>
                <c:pt idx="526">
                  <c:v>305.20672109241809</c:v>
                </c:pt>
                <c:pt idx="527">
                  <c:v>304.37768351986301</c:v>
                </c:pt>
                <c:pt idx="528">
                  <c:v>303.54864594730799</c:v>
                </c:pt>
                <c:pt idx="529">
                  <c:v>302.71960837475297</c:v>
                </c:pt>
                <c:pt idx="530">
                  <c:v>301.89057080219789</c:v>
                </c:pt>
                <c:pt idx="531">
                  <c:v>301.06153322964286</c:v>
                </c:pt>
                <c:pt idx="532">
                  <c:v>300.23249565708784</c:v>
                </c:pt>
                <c:pt idx="533">
                  <c:v>299.40345808453276</c:v>
                </c:pt>
                <c:pt idx="534">
                  <c:v>298.57442051197773</c:v>
                </c:pt>
                <c:pt idx="535">
                  <c:v>297.74538293942271</c:v>
                </c:pt>
                <c:pt idx="536">
                  <c:v>296.91634536686763</c:v>
                </c:pt>
                <c:pt idx="537">
                  <c:v>296.08730779431261</c:v>
                </c:pt>
                <c:pt idx="538">
                  <c:v>295.25827022175758</c:v>
                </c:pt>
                <c:pt idx="539">
                  <c:v>294.4292326492025</c:v>
                </c:pt>
                <c:pt idx="540">
                  <c:v>293.60019507664748</c:v>
                </c:pt>
                <c:pt idx="541">
                  <c:v>292.77115750409246</c:v>
                </c:pt>
                <c:pt idx="542">
                  <c:v>291.94211993153738</c:v>
                </c:pt>
                <c:pt idx="543">
                  <c:v>291.11308235898235</c:v>
                </c:pt>
                <c:pt idx="544">
                  <c:v>290.28404478642733</c:v>
                </c:pt>
                <c:pt idx="545">
                  <c:v>289.45500721387225</c:v>
                </c:pt>
                <c:pt idx="546">
                  <c:v>288.62596964131723</c:v>
                </c:pt>
                <c:pt idx="547">
                  <c:v>287.7969320687622</c:v>
                </c:pt>
                <c:pt idx="548">
                  <c:v>286.96789449620712</c:v>
                </c:pt>
                <c:pt idx="549">
                  <c:v>286.1388569236521</c:v>
                </c:pt>
                <c:pt idx="550">
                  <c:v>285.30981935109708</c:v>
                </c:pt>
                <c:pt idx="551">
                  <c:v>284.48078177854205</c:v>
                </c:pt>
                <c:pt idx="552">
                  <c:v>283.65174420598697</c:v>
                </c:pt>
                <c:pt idx="553">
                  <c:v>282.82270663343195</c:v>
                </c:pt>
                <c:pt idx="554">
                  <c:v>281.99366906087693</c:v>
                </c:pt>
                <c:pt idx="555">
                  <c:v>281.16463148832185</c:v>
                </c:pt>
                <c:pt idx="556">
                  <c:v>280.33559391576682</c:v>
                </c:pt>
                <c:pt idx="557">
                  <c:v>279.5065563432118</c:v>
                </c:pt>
                <c:pt idx="558">
                  <c:v>278.67751877065672</c:v>
                </c:pt>
                <c:pt idx="559">
                  <c:v>277.84848119810169</c:v>
                </c:pt>
                <c:pt idx="560">
                  <c:v>277.01944362554667</c:v>
                </c:pt>
                <c:pt idx="561">
                  <c:v>276.19040605299159</c:v>
                </c:pt>
                <c:pt idx="562">
                  <c:v>275.36136848043657</c:v>
                </c:pt>
                <c:pt idx="563">
                  <c:v>274.53233090788154</c:v>
                </c:pt>
                <c:pt idx="564">
                  <c:v>273.70329333532646</c:v>
                </c:pt>
                <c:pt idx="565">
                  <c:v>272.87425576277144</c:v>
                </c:pt>
                <c:pt idx="566">
                  <c:v>272.04521819021642</c:v>
                </c:pt>
                <c:pt idx="567">
                  <c:v>271.21618061766134</c:v>
                </c:pt>
                <c:pt idx="568">
                  <c:v>270.38714304510631</c:v>
                </c:pt>
                <c:pt idx="569">
                  <c:v>269.55810547255129</c:v>
                </c:pt>
                <c:pt idx="570">
                  <c:v>268.72906789999621</c:v>
                </c:pt>
                <c:pt idx="571">
                  <c:v>267.90003032744119</c:v>
                </c:pt>
                <c:pt idx="572">
                  <c:v>267.07099275488616</c:v>
                </c:pt>
                <c:pt idx="573">
                  <c:v>266.24195518233108</c:v>
                </c:pt>
                <c:pt idx="574">
                  <c:v>265.41291760977606</c:v>
                </c:pt>
                <c:pt idx="575">
                  <c:v>264.58388003722104</c:v>
                </c:pt>
                <c:pt idx="576">
                  <c:v>263.75484246466601</c:v>
                </c:pt>
                <c:pt idx="577">
                  <c:v>262.92580489211093</c:v>
                </c:pt>
                <c:pt idx="578">
                  <c:v>262.09676731955591</c:v>
                </c:pt>
                <c:pt idx="579">
                  <c:v>261.26772974700089</c:v>
                </c:pt>
                <c:pt idx="580">
                  <c:v>260.4386921744458</c:v>
                </c:pt>
                <c:pt idx="581">
                  <c:v>259.60965460189078</c:v>
                </c:pt>
                <c:pt idx="582">
                  <c:v>258.78061702933576</c:v>
                </c:pt>
                <c:pt idx="583">
                  <c:v>257.95157945678068</c:v>
                </c:pt>
                <c:pt idx="584">
                  <c:v>257.12254188422565</c:v>
                </c:pt>
                <c:pt idx="585">
                  <c:v>256.29350431167063</c:v>
                </c:pt>
                <c:pt idx="586">
                  <c:v>255.46446673911555</c:v>
                </c:pt>
                <c:pt idx="587">
                  <c:v>254.63542916656053</c:v>
                </c:pt>
                <c:pt idx="588">
                  <c:v>253.8063915940055</c:v>
                </c:pt>
                <c:pt idx="589">
                  <c:v>252.97735402145042</c:v>
                </c:pt>
                <c:pt idx="590">
                  <c:v>252.1483164488954</c:v>
                </c:pt>
                <c:pt idx="591">
                  <c:v>251.31927887634038</c:v>
                </c:pt>
                <c:pt idx="592">
                  <c:v>250.4902413037853</c:v>
                </c:pt>
                <c:pt idx="593">
                  <c:v>249.66120373123027</c:v>
                </c:pt>
                <c:pt idx="594">
                  <c:v>248.83216615867525</c:v>
                </c:pt>
                <c:pt idx="595">
                  <c:v>248.00312858612017</c:v>
                </c:pt>
                <c:pt idx="596">
                  <c:v>247.17409101356515</c:v>
                </c:pt>
                <c:pt idx="597">
                  <c:v>246.34505344101012</c:v>
                </c:pt>
                <c:pt idx="598">
                  <c:v>245.51601586845504</c:v>
                </c:pt>
                <c:pt idx="599">
                  <c:v>244.68697829590002</c:v>
                </c:pt>
                <c:pt idx="600">
                  <c:v>243.857940723345</c:v>
                </c:pt>
                <c:pt idx="601">
                  <c:v>243.02890315078992</c:v>
                </c:pt>
                <c:pt idx="602">
                  <c:v>242.19986557823489</c:v>
                </c:pt>
                <c:pt idx="603">
                  <c:v>241.37082800567987</c:v>
                </c:pt>
                <c:pt idx="604">
                  <c:v>240.54179043312485</c:v>
                </c:pt>
                <c:pt idx="605">
                  <c:v>239.71275286056976</c:v>
                </c:pt>
                <c:pt idx="606">
                  <c:v>238.88371528801474</c:v>
                </c:pt>
                <c:pt idx="607">
                  <c:v>238.05467771545972</c:v>
                </c:pt>
                <c:pt idx="608">
                  <c:v>237.22564014290464</c:v>
                </c:pt>
                <c:pt idx="609">
                  <c:v>236.39660257034961</c:v>
                </c:pt>
                <c:pt idx="610">
                  <c:v>235.56756499779459</c:v>
                </c:pt>
                <c:pt idx="611">
                  <c:v>234.73852742523951</c:v>
                </c:pt>
                <c:pt idx="612">
                  <c:v>233.90948985268449</c:v>
                </c:pt>
                <c:pt idx="613">
                  <c:v>233.08045228012946</c:v>
                </c:pt>
                <c:pt idx="614">
                  <c:v>232.25141470757438</c:v>
                </c:pt>
                <c:pt idx="615">
                  <c:v>231.42237713501936</c:v>
                </c:pt>
                <c:pt idx="616">
                  <c:v>230.59333956246434</c:v>
                </c:pt>
                <c:pt idx="617">
                  <c:v>229.76430198990926</c:v>
                </c:pt>
                <c:pt idx="618">
                  <c:v>228.93526441735423</c:v>
                </c:pt>
                <c:pt idx="619">
                  <c:v>228.10622684479915</c:v>
                </c:pt>
                <c:pt idx="620">
                  <c:v>227.27718927224419</c:v>
                </c:pt>
                <c:pt idx="621">
                  <c:v>226.44815169968911</c:v>
                </c:pt>
                <c:pt idx="622">
                  <c:v>225.61911412713403</c:v>
                </c:pt>
                <c:pt idx="623">
                  <c:v>224.79007655457906</c:v>
                </c:pt>
                <c:pt idx="624">
                  <c:v>223.96103898202398</c:v>
                </c:pt>
                <c:pt idx="625">
                  <c:v>223.1320014094689</c:v>
                </c:pt>
                <c:pt idx="626">
                  <c:v>222.30296383691393</c:v>
                </c:pt>
                <c:pt idx="627">
                  <c:v>221.47392626435885</c:v>
                </c:pt>
                <c:pt idx="628">
                  <c:v>220.64488869180377</c:v>
                </c:pt>
                <c:pt idx="629">
                  <c:v>219.8158511192488</c:v>
                </c:pt>
                <c:pt idx="630">
                  <c:v>218.98681354669372</c:v>
                </c:pt>
                <c:pt idx="631">
                  <c:v>218.15777597413864</c:v>
                </c:pt>
                <c:pt idx="632">
                  <c:v>217.32873840158368</c:v>
                </c:pt>
                <c:pt idx="633">
                  <c:v>216.4997008290286</c:v>
                </c:pt>
                <c:pt idx="634">
                  <c:v>215.67066325647352</c:v>
                </c:pt>
                <c:pt idx="635">
                  <c:v>214.84162568391855</c:v>
                </c:pt>
                <c:pt idx="636">
                  <c:v>214.01258811136347</c:v>
                </c:pt>
                <c:pt idx="637">
                  <c:v>213.18355053880839</c:v>
                </c:pt>
                <c:pt idx="638">
                  <c:v>212.35451296625342</c:v>
                </c:pt>
                <c:pt idx="639">
                  <c:v>211.52547539369834</c:v>
                </c:pt>
                <c:pt idx="640">
                  <c:v>210.69643782114338</c:v>
                </c:pt>
                <c:pt idx="641">
                  <c:v>209.8674002485883</c:v>
                </c:pt>
                <c:pt idx="642">
                  <c:v>209.03836267603322</c:v>
                </c:pt>
                <c:pt idx="643">
                  <c:v>208.20932510347825</c:v>
                </c:pt>
                <c:pt idx="644">
                  <c:v>207.38028753092317</c:v>
                </c:pt>
                <c:pt idx="645">
                  <c:v>206.55124995836809</c:v>
                </c:pt>
                <c:pt idx="646">
                  <c:v>205.72221238581312</c:v>
                </c:pt>
                <c:pt idx="647">
                  <c:v>204.89317481325804</c:v>
                </c:pt>
                <c:pt idx="648">
                  <c:v>204.06413724070296</c:v>
                </c:pt>
                <c:pt idx="649">
                  <c:v>203.235099668148</c:v>
                </c:pt>
                <c:pt idx="650">
                  <c:v>202.40606209559292</c:v>
                </c:pt>
                <c:pt idx="651">
                  <c:v>201.57702452303784</c:v>
                </c:pt>
                <c:pt idx="652">
                  <c:v>200.74798695048287</c:v>
                </c:pt>
                <c:pt idx="653">
                  <c:v>199.91894937792779</c:v>
                </c:pt>
                <c:pt idx="654">
                  <c:v>199.08991180537271</c:v>
                </c:pt>
                <c:pt idx="655">
                  <c:v>198.26087423281774</c:v>
                </c:pt>
                <c:pt idx="656">
                  <c:v>197.43183666026266</c:v>
                </c:pt>
                <c:pt idx="657">
                  <c:v>196.60279908770758</c:v>
                </c:pt>
                <c:pt idx="658">
                  <c:v>195.77376151515261</c:v>
                </c:pt>
                <c:pt idx="659">
                  <c:v>194.94472394259753</c:v>
                </c:pt>
                <c:pt idx="660">
                  <c:v>194.11568637004245</c:v>
                </c:pt>
                <c:pt idx="661">
                  <c:v>193.28664879748749</c:v>
                </c:pt>
                <c:pt idx="662">
                  <c:v>192.45761122493241</c:v>
                </c:pt>
                <c:pt idx="663">
                  <c:v>191.62857365237733</c:v>
                </c:pt>
                <c:pt idx="664">
                  <c:v>190.79953607982236</c:v>
                </c:pt>
                <c:pt idx="665">
                  <c:v>189.97049850726728</c:v>
                </c:pt>
                <c:pt idx="666">
                  <c:v>189.1414609347122</c:v>
                </c:pt>
                <c:pt idx="667">
                  <c:v>188.31242336215723</c:v>
                </c:pt>
                <c:pt idx="668">
                  <c:v>187.48338578960215</c:v>
                </c:pt>
                <c:pt idx="669">
                  <c:v>186.65434821704707</c:v>
                </c:pt>
                <c:pt idx="670">
                  <c:v>185.82531064449211</c:v>
                </c:pt>
                <c:pt idx="671">
                  <c:v>184.99627307193703</c:v>
                </c:pt>
                <c:pt idx="672">
                  <c:v>184.16723549938195</c:v>
                </c:pt>
                <c:pt idx="673">
                  <c:v>183.33819792682698</c:v>
                </c:pt>
                <c:pt idx="674">
                  <c:v>182.5091603542719</c:v>
                </c:pt>
                <c:pt idx="675">
                  <c:v>181.68012278171682</c:v>
                </c:pt>
                <c:pt idx="676">
                  <c:v>180.85108520916185</c:v>
                </c:pt>
                <c:pt idx="677">
                  <c:v>180.02204763660677</c:v>
                </c:pt>
                <c:pt idx="678">
                  <c:v>179.19301006405169</c:v>
                </c:pt>
                <c:pt idx="679">
                  <c:v>178.36397249149672</c:v>
                </c:pt>
                <c:pt idx="680">
                  <c:v>177.53493491894164</c:v>
                </c:pt>
                <c:pt idx="681">
                  <c:v>176.70589734638656</c:v>
                </c:pt>
                <c:pt idx="682">
                  <c:v>175.8768597738316</c:v>
                </c:pt>
                <c:pt idx="683">
                  <c:v>175.04782220127652</c:v>
                </c:pt>
                <c:pt idx="684">
                  <c:v>174.21878462872144</c:v>
                </c:pt>
                <c:pt idx="685">
                  <c:v>173.38974705616647</c:v>
                </c:pt>
                <c:pt idx="686">
                  <c:v>172.56070948361139</c:v>
                </c:pt>
                <c:pt idx="687">
                  <c:v>171.73167191105631</c:v>
                </c:pt>
                <c:pt idx="688">
                  <c:v>170.90263433850134</c:v>
                </c:pt>
                <c:pt idx="689">
                  <c:v>170.07359676594626</c:v>
                </c:pt>
                <c:pt idx="690">
                  <c:v>169.24455919339118</c:v>
                </c:pt>
                <c:pt idx="691">
                  <c:v>168.41552162083622</c:v>
                </c:pt>
                <c:pt idx="692">
                  <c:v>167.58648404828114</c:v>
                </c:pt>
                <c:pt idx="693">
                  <c:v>166.75744647572617</c:v>
                </c:pt>
                <c:pt idx="694">
                  <c:v>165.92840890317109</c:v>
                </c:pt>
                <c:pt idx="695">
                  <c:v>165.09937133061601</c:v>
                </c:pt>
                <c:pt idx="696">
                  <c:v>164.27033375806104</c:v>
                </c:pt>
                <c:pt idx="697">
                  <c:v>163.44129618550596</c:v>
                </c:pt>
                <c:pt idx="698">
                  <c:v>162.61225861295088</c:v>
                </c:pt>
                <c:pt idx="699">
                  <c:v>161.78322104039592</c:v>
                </c:pt>
                <c:pt idx="700">
                  <c:v>160.95418346784083</c:v>
                </c:pt>
                <c:pt idx="701">
                  <c:v>160.12514589528575</c:v>
                </c:pt>
                <c:pt idx="702">
                  <c:v>159.29610832273079</c:v>
                </c:pt>
                <c:pt idx="703">
                  <c:v>158.46707075017571</c:v>
                </c:pt>
                <c:pt idx="704">
                  <c:v>157.63803317762063</c:v>
                </c:pt>
                <c:pt idx="705">
                  <c:v>156.80899560506566</c:v>
                </c:pt>
                <c:pt idx="706">
                  <c:v>155.97995803251058</c:v>
                </c:pt>
                <c:pt idx="707">
                  <c:v>155.1509204599555</c:v>
                </c:pt>
                <c:pt idx="708">
                  <c:v>154.32188288740053</c:v>
                </c:pt>
                <c:pt idx="709">
                  <c:v>153.49284531484545</c:v>
                </c:pt>
                <c:pt idx="710">
                  <c:v>152.66380774229037</c:v>
                </c:pt>
                <c:pt idx="711">
                  <c:v>151.83477016973541</c:v>
                </c:pt>
                <c:pt idx="712">
                  <c:v>151.00573259718033</c:v>
                </c:pt>
                <c:pt idx="713">
                  <c:v>150.17669502462525</c:v>
                </c:pt>
                <c:pt idx="714">
                  <c:v>149.34765745207028</c:v>
                </c:pt>
                <c:pt idx="715">
                  <c:v>148.5186198795152</c:v>
                </c:pt>
                <c:pt idx="716">
                  <c:v>147.68958230696012</c:v>
                </c:pt>
                <c:pt idx="717">
                  <c:v>146.86054473440515</c:v>
                </c:pt>
                <c:pt idx="718">
                  <c:v>146.03150716185007</c:v>
                </c:pt>
                <c:pt idx="719">
                  <c:v>145.20246958929499</c:v>
                </c:pt>
                <c:pt idx="720">
                  <c:v>144.37343201674003</c:v>
                </c:pt>
                <c:pt idx="721">
                  <c:v>143.54439444418495</c:v>
                </c:pt>
                <c:pt idx="722">
                  <c:v>142.71535687162987</c:v>
                </c:pt>
                <c:pt idx="723">
                  <c:v>141.8863192990749</c:v>
                </c:pt>
                <c:pt idx="724">
                  <c:v>141.05728172651982</c:v>
                </c:pt>
                <c:pt idx="725">
                  <c:v>140.22824415396474</c:v>
                </c:pt>
                <c:pt idx="726">
                  <c:v>139.39920658140977</c:v>
                </c:pt>
                <c:pt idx="727">
                  <c:v>138.57016900885469</c:v>
                </c:pt>
                <c:pt idx="728">
                  <c:v>137.74113143629961</c:v>
                </c:pt>
                <c:pt idx="729">
                  <c:v>136.91209386374464</c:v>
                </c:pt>
                <c:pt idx="730">
                  <c:v>136.08305629118956</c:v>
                </c:pt>
                <c:pt idx="731">
                  <c:v>135.25401871863448</c:v>
                </c:pt>
                <c:pt idx="732">
                  <c:v>134.42498114607952</c:v>
                </c:pt>
                <c:pt idx="733">
                  <c:v>133.59594357352444</c:v>
                </c:pt>
                <c:pt idx="734">
                  <c:v>132.76690600096936</c:v>
                </c:pt>
                <c:pt idx="735">
                  <c:v>131.93786842841439</c:v>
                </c:pt>
                <c:pt idx="736">
                  <c:v>131.10883085585931</c:v>
                </c:pt>
                <c:pt idx="737">
                  <c:v>130.27979328330423</c:v>
                </c:pt>
                <c:pt idx="738">
                  <c:v>129.45075571074926</c:v>
                </c:pt>
                <c:pt idx="739">
                  <c:v>128.62171813819418</c:v>
                </c:pt>
                <c:pt idx="740">
                  <c:v>127.7926805656391</c:v>
                </c:pt>
                <c:pt idx="741">
                  <c:v>126.96364299308414</c:v>
                </c:pt>
                <c:pt idx="742">
                  <c:v>126.13460542052906</c:v>
                </c:pt>
                <c:pt idx="743">
                  <c:v>125.30556784797409</c:v>
                </c:pt>
                <c:pt idx="744">
                  <c:v>124.47653027541901</c:v>
                </c:pt>
                <c:pt idx="745">
                  <c:v>123.64749270286393</c:v>
                </c:pt>
                <c:pt idx="746">
                  <c:v>122.81845513030896</c:v>
                </c:pt>
                <c:pt idx="747">
                  <c:v>121.98941755775388</c:v>
                </c:pt>
                <c:pt idx="748">
                  <c:v>121.1603799851988</c:v>
                </c:pt>
                <c:pt idx="749">
                  <c:v>120.33134241264383</c:v>
                </c:pt>
                <c:pt idx="750">
                  <c:v>119.50230484008875</c:v>
                </c:pt>
                <c:pt idx="751">
                  <c:v>118.67326726753367</c:v>
                </c:pt>
                <c:pt idx="752">
                  <c:v>117.84422969497871</c:v>
                </c:pt>
                <c:pt idx="753">
                  <c:v>117.01519212242363</c:v>
                </c:pt>
                <c:pt idx="754">
                  <c:v>116.18615454986855</c:v>
                </c:pt>
                <c:pt idx="755">
                  <c:v>115.35711697731358</c:v>
                </c:pt>
                <c:pt idx="756">
                  <c:v>114.5280794047585</c:v>
                </c:pt>
                <c:pt idx="757">
                  <c:v>113.69904183220342</c:v>
                </c:pt>
                <c:pt idx="758">
                  <c:v>112.87000425964845</c:v>
                </c:pt>
                <c:pt idx="759">
                  <c:v>112.04096668709337</c:v>
                </c:pt>
                <c:pt idx="760">
                  <c:v>111.21192911453829</c:v>
                </c:pt>
                <c:pt idx="761">
                  <c:v>110.38289154198333</c:v>
                </c:pt>
                <c:pt idx="762">
                  <c:v>109.55385396942825</c:v>
                </c:pt>
                <c:pt idx="763">
                  <c:v>108.72481639687317</c:v>
                </c:pt>
                <c:pt idx="764">
                  <c:v>107.8957788243182</c:v>
                </c:pt>
                <c:pt idx="765">
                  <c:v>107.06674125176312</c:v>
                </c:pt>
                <c:pt idx="766">
                  <c:v>106.23770367920804</c:v>
                </c:pt>
                <c:pt idx="767">
                  <c:v>105.40866610665307</c:v>
                </c:pt>
                <c:pt idx="768">
                  <c:v>104.57962853409799</c:v>
                </c:pt>
                <c:pt idx="769">
                  <c:v>103.75059096154291</c:v>
                </c:pt>
                <c:pt idx="770">
                  <c:v>102.92155338898795</c:v>
                </c:pt>
                <c:pt idx="771">
                  <c:v>102.09251581643286</c:v>
                </c:pt>
                <c:pt idx="772">
                  <c:v>101.26347824387778</c:v>
                </c:pt>
                <c:pt idx="773">
                  <c:v>100.43444067132282</c:v>
                </c:pt>
                <c:pt idx="774">
                  <c:v>99.605403098767738</c:v>
                </c:pt>
                <c:pt idx="775">
                  <c:v>98.776365526212658</c:v>
                </c:pt>
                <c:pt idx="776">
                  <c:v>97.947327953657691</c:v>
                </c:pt>
                <c:pt idx="777">
                  <c:v>97.118290381102611</c:v>
                </c:pt>
                <c:pt idx="778">
                  <c:v>96.289252808547531</c:v>
                </c:pt>
                <c:pt idx="779">
                  <c:v>95.460215235992564</c:v>
                </c:pt>
                <c:pt idx="780">
                  <c:v>94.631177663437484</c:v>
                </c:pt>
                <c:pt idx="781">
                  <c:v>93.802140090882403</c:v>
                </c:pt>
                <c:pt idx="782">
                  <c:v>92.973102518327437</c:v>
                </c:pt>
                <c:pt idx="783">
                  <c:v>92.144064945772357</c:v>
                </c:pt>
                <c:pt idx="784">
                  <c:v>91.315027373217276</c:v>
                </c:pt>
                <c:pt idx="785">
                  <c:v>90.48598980066231</c:v>
                </c:pt>
                <c:pt idx="786">
                  <c:v>89.65695222810723</c:v>
                </c:pt>
                <c:pt idx="787">
                  <c:v>88.827914655552149</c:v>
                </c:pt>
                <c:pt idx="788">
                  <c:v>87.998877082997183</c:v>
                </c:pt>
                <c:pt idx="789">
                  <c:v>87.169839510442102</c:v>
                </c:pt>
                <c:pt idx="790">
                  <c:v>86.340801937887022</c:v>
                </c:pt>
                <c:pt idx="791">
                  <c:v>85.511764365332056</c:v>
                </c:pt>
                <c:pt idx="792">
                  <c:v>84.682726792776975</c:v>
                </c:pt>
                <c:pt idx="793">
                  <c:v>83.853689220221895</c:v>
                </c:pt>
                <c:pt idx="794">
                  <c:v>83.024651647666929</c:v>
                </c:pt>
                <c:pt idx="795">
                  <c:v>82.195614075111848</c:v>
                </c:pt>
                <c:pt idx="796">
                  <c:v>81.366576502556882</c:v>
                </c:pt>
                <c:pt idx="797">
                  <c:v>80.537538930001801</c:v>
                </c:pt>
                <c:pt idx="798">
                  <c:v>79.708501357446721</c:v>
                </c:pt>
                <c:pt idx="799">
                  <c:v>78.879463784891755</c:v>
                </c:pt>
                <c:pt idx="800">
                  <c:v>78.050426212336674</c:v>
                </c:pt>
                <c:pt idx="801">
                  <c:v>77.221388639781594</c:v>
                </c:pt>
                <c:pt idx="802">
                  <c:v>76.392351067226627</c:v>
                </c:pt>
                <c:pt idx="803">
                  <c:v>75.563313494671547</c:v>
                </c:pt>
                <c:pt idx="804">
                  <c:v>74.734275922116467</c:v>
                </c:pt>
                <c:pt idx="805">
                  <c:v>73.9052383495615</c:v>
                </c:pt>
                <c:pt idx="806">
                  <c:v>73.07620077700642</c:v>
                </c:pt>
                <c:pt idx="807">
                  <c:v>72.24716320445134</c:v>
                </c:pt>
                <c:pt idx="808">
                  <c:v>71.418125631896373</c:v>
                </c:pt>
                <c:pt idx="809">
                  <c:v>70.589088059341293</c:v>
                </c:pt>
                <c:pt idx="810">
                  <c:v>69.760050486786213</c:v>
                </c:pt>
                <c:pt idx="811">
                  <c:v>68.931012914231246</c:v>
                </c:pt>
                <c:pt idx="812">
                  <c:v>68.101975341676166</c:v>
                </c:pt>
                <c:pt idx="813">
                  <c:v>67.272937769121086</c:v>
                </c:pt>
                <c:pt idx="814">
                  <c:v>66.443900196566119</c:v>
                </c:pt>
                <c:pt idx="815">
                  <c:v>65.614862624011039</c:v>
                </c:pt>
                <c:pt idx="816">
                  <c:v>64.785825051455959</c:v>
                </c:pt>
                <c:pt idx="817">
                  <c:v>63.956787478900992</c:v>
                </c:pt>
                <c:pt idx="818">
                  <c:v>63.127749906345912</c:v>
                </c:pt>
                <c:pt idx="819">
                  <c:v>62.298712333790832</c:v>
                </c:pt>
                <c:pt idx="820">
                  <c:v>61.469674761235865</c:v>
                </c:pt>
                <c:pt idx="821">
                  <c:v>60.640637188680785</c:v>
                </c:pt>
                <c:pt idx="822">
                  <c:v>59.811599616125704</c:v>
                </c:pt>
                <c:pt idx="823">
                  <c:v>58.982562043570738</c:v>
                </c:pt>
                <c:pt idx="824">
                  <c:v>58.153524471015658</c:v>
                </c:pt>
                <c:pt idx="825">
                  <c:v>57.324486898460577</c:v>
                </c:pt>
                <c:pt idx="826">
                  <c:v>56.495449325905611</c:v>
                </c:pt>
                <c:pt idx="827">
                  <c:v>55.66641175335053</c:v>
                </c:pt>
                <c:pt idx="828">
                  <c:v>54.83737418079545</c:v>
                </c:pt>
                <c:pt idx="829">
                  <c:v>54.008336608240484</c:v>
                </c:pt>
                <c:pt idx="830">
                  <c:v>53.179299035685403</c:v>
                </c:pt>
                <c:pt idx="831">
                  <c:v>52.350261463130323</c:v>
                </c:pt>
                <c:pt idx="832">
                  <c:v>51.521223890575357</c:v>
                </c:pt>
                <c:pt idx="833">
                  <c:v>50.692186318020276</c:v>
                </c:pt>
                <c:pt idx="834">
                  <c:v>49.863148745465196</c:v>
                </c:pt>
                <c:pt idx="835">
                  <c:v>49.034111172910229</c:v>
                </c:pt>
                <c:pt idx="836">
                  <c:v>48.205073600355149</c:v>
                </c:pt>
                <c:pt idx="837">
                  <c:v>47.376036027800069</c:v>
                </c:pt>
                <c:pt idx="838">
                  <c:v>46.546998455245102</c:v>
                </c:pt>
                <c:pt idx="839">
                  <c:v>45.717960882690022</c:v>
                </c:pt>
                <c:pt idx="840">
                  <c:v>44.888923310134942</c:v>
                </c:pt>
                <c:pt idx="841">
                  <c:v>44.059885737579975</c:v>
                </c:pt>
                <c:pt idx="842">
                  <c:v>43.230848165024895</c:v>
                </c:pt>
                <c:pt idx="843">
                  <c:v>42.401810592469815</c:v>
                </c:pt>
                <c:pt idx="844">
                  <c:v>41.572773019914848</c:v>
                </c:pt>
                <c:pt idx="845">
                  <c:v>40.743735447359768</c:v>
                </c:pt>
                <c:pt idx="846">
                  <c:v>39.914697874804801</c:v>
                </c:pt>
                <c:pt idx="847">
                  <c:v>39.085660302249721</c:v>
                </c:pt>
                <c:pt idx="848">
                  <c:v>38.256622729694641</c:v>
                </c:pt>
                <c:pt idx="849">
                  <c:v>37.427585157139674</c:v>
                </c:pt>
                <c:pt idx="850">
                  <c:v>36.598547584584594</c:v>
                </c:pt>
                <c:pt idx="851">
                  <c:v>35.769510012029514</c:v>
                </c:pt>
                <c:pt idx="852">
                  <c:v>34.940472439474547</c:v>
                </c:pt>
                <c:pt idx="853">
                  <c:v>34.111434866919467</c:v>
                </c:pt>
                <c:pt idx="854">
                  <c:v>33.282397294364387</c:v>
                </c:pt>
                <c:pt idx="855">
                  <c:v>32.45335972180942</c:v>
                </c:pt>
                <c:pt idx="856">
                  <c:v>31.62432214925434</c:v>
                </c:pt>
                <c:pt idx="857">
                  <c:v>30.79528457669926</c:v>
                </c:pt>
                <c:pt idx="858">
                  <c:v>29.966247004144293</c:v>
                </c:pt>
                <c:pt idx="859">
                  <c:v>29.137209431589213</c:v>
                </c:pt>
                <c:pt idx="860">
                  <c:v>28.308171859034132</c:v>
                </c:pt>
                <c:pt idx="861">
                  <c:v>27.479134286479166</c:v>
                </c:pt>
                <c:pt idx="862">
                  <c:v>26.650096713924086</c:v>
                </c:pt>
                <c:pt idx="863">
                  <c:v>25.821059141369005</c:v>
                </c:pt>
                <c:pt idx="864">
                  <c:v>24.992021568814039</c:v>
                </c:pt>
                <c:pt idx="865">
                  <c:v>24.162983996258959</c:v>
                </c:pt>
                <c:pt idx="866">
                  <c:v>23.333946423703878</c:v>
                </c:pt>
                <c:pt idx="867">
                  <c:v>22.504908851148912</c:v>
                </c:pt>
                <c:pt idx="868">
                  <c:v>21.675871278593831</c:v>
                </c:pt>
                <c:pt idx="869">
                  <c:v>20.846833706038751</c:v>
                </c:pt>
                <c:pt idx="870">
                  <c:v>20.017796133483785</c:v>
                </c:pt>
                <c:pt idx="871">
                  <c:v>19.188758560928704</c:v>
                </c:pt>
                <c:pt idx="872">
                  <c:v>18.359720988373624</c:v>
                </c:pt>
                <c:pt idx="873">
                  <c:v>17.530683415818658</c:v>
                </c:pt>
                <c:pt idx="874">
                  <c:v>16.701645843263577</c:v>
                </c:pt>
                <c:pt idx="875">
                  <c:v>15.872608270708497</c:v>
                </c:pt>
                <c:pt idx="876">
                  <c:v>15.04357069815353</c:v>
                </c:pt>
                <c:pt idx="877">
                  <c:v>14.21453312559845</c:v>
                </c:pt>
                <c:pt idx="878">
                  <c:v>13.38549555304337</c:v>
                </c:pt>
                <c:pt idx="879">
                  <c:v>12.556457980488403</c:v>
                </c:pt>
                <c:pt idx="880">
                  <c:v>11.727420407933323</c:v>
                </c:pt>
                <c:pt idx="881">
                  <c:v>10.898382835378243</c:v>
                </c:pt>
                <c:pt idx="882">
                  <c:v>10.069345262823276</c:v>
                </c:pt>
                <c:pt idx="883">
                  <c:v>9.240307690268196</c:v>
                </c:pt>
                <c:pt idx="884">
                  <c:v>8.4112701177131157</c:v>
                </c:pt>
                <c:pt idx="885">
                  <c:v>7.5822325451581492</c:v>
                </c:pt>
                <c:pt idx="886">
                  <c:v>6.7531949726030689</c:v>
                </c:pt>
                <c:pt idx="887">
                  <c:v>5.9241574000479886</c:v>
                </c:pt>
                <c:pt idx="888">
                  <c:v>5.0951198274930221</c:v>
                </c:pt>
                <c:pt idx="889">
                  <c:v>4.2660822549379418</c:v>
                </c:pt>
                <c:pt idx="890">
                  <c:v>3.4370446823828615</c:v>
                </c:pt>
                <c:pt idx="891">
                  <c:v>2.608007109827895</c:v>
                </c:pt>
                <c:pt idx="892">
                  <c:v>1.7789695372728147</c:v>
                </c:pt>
                <c:pt idx="893">
                  <c:v>0.94993196471773445</c:v>
                </c:pt>
                <c:pt idx="894">
                  <c:v>0.12089439216276787</c:v>
                </c:pt>
                <c:pt idx="895">
                  <c:v>-0.70743036857424457</c:v>
                </c:pt>
                <c:pt idx="896">
                  <c:v>-1.5338219647901199</c:v>
                </c:pt>
                <c:pt idx="897">
                  <c:v>-2.3582596212927194</c:v>
                </c:pt>
                <c:pt idx="898">
                  <c:v>-3.1807433380820429</c:v>
                </c:pt>
                <c:pt idx="899">
                  <c:v>-4.0012731151580914</c:v>
                </c:pt>
                <c:pt idx="900">
                  <c:v>-4.8198489525208634</c:v>
                </c:pt>
                <c:pt idx="901">
                  <c:v>-5.63647085017036</c:v>
                </c:pt>
                <c:pt idx="902">
                  <c:v>-6.4511388081065801</c:v>
                </c:pt>
                <c:pt idx="903">
                  <c:v>-7.2638528263295248</c:v>
                </c:pt>
                <c:pt idx="904">
                  <c:v>-8.0746129048391939</c:v>
                </c:pt>
                <c:pt idx="905">
                  <c:v>-8.8834190436355875</c:v>
                </c:pt>
                <c:pt idx="906">
                  <c:v>-9.690271242718703</c:v>
                </c:pt>
                <c:pt idx="907">
                  <c:v>-10.495169502088546</c:v>
                </c:pt>
                <c:pt idx="908">
                  <c:v>-11.298113821745112</c:v>
                </c:pt>
                <c:pt idx="909">
                  <c:v>-12.099104201688402</c:v>
                </c:pt>
                <c:pt idx="910">
                  <c:v>-12.898140641918415</c:v>
                </c:pt>
                <c:pt idx="911">
                  <c:v>-13.695223142435152</c:v>
                </c:pt>
                <c:pt idx="912">
                  <c:v>-14.490351703238616</c:v>
                </c:pt>
                <c:pt idx="913">
                  <c:v>-15.283526324328802</c:v>
                </c:pt>
                <c:pt idx="914">
                  <c:v>-16.074747005705714</c:v>
                </c:pt>
                <c:pt idx="915">
                  <c:v>-16.864013747369349</c:v>
                </c:pt>
                <c:pt idx="916">
                  <c:v>-17.651326549319709</c:v>
                </c:pt>
                <c:pt idx="917">
                  <c:v>-18.436685411556791</c:v>
                </c:pt>
                <c:pt idx="918">
                  <c:v>-19.220090334080599</c:v>
                </c:pt>
                <c:pt idx="919">
                  <c:v>-20.001541316891128</c:v>
                </c:pt>
                <c:pt idx="920">
                  <c:v>-20.781038359988383</c:v>
                </c:pt>
                <c:pt idx="921">
                  <c:v>-21.558581463372363</c:v>
                </c:pt>
                <c:pt idx="922">
                  <c:v>-22.334170627043072</c:v>
                </c:pt>
                <c:pt idx="923">
                  <c:v>-23.107805851000499</c:v>
                </c:pt>
                <c:pt idx="924">
                  <c:v>-23.879487135244652</c:v>
                </c:pt>
                <c:pt idx="925">
                  <c:v>-24.649214479775527</c:v>
                </c:pt>
                <c:pt idx="926">
                  <c:v>-25.416987884593127</c:v>
                </c:pt>
                <c:pt idx="927">
                  <c:v>-26.182807349697452</c:v>
                </c:pt>
                <c:pt idx="928">
                  <c:v>-26.946672875088503</c:v>
                </c:pt>
                <c:pt idx="929">
                  <c:v>-27.708584460766275</c:v>
                </c:pt>
                <c:pt idx="930">
                  <c:v>-28.468542106730776</c:v>
                </c:pt>
                <c:pt idx="931">
                  <c:v>-29.226545812981996</c:v>
                </c:pt>
                <c:pt idx="932">
                  <c:v>-29.982595579519945</c:v>
                </c:pt>
                <c:pt idx="933">
                  <c:v>-30.736691406344608</c:v>
                </c:pt>
                <c:pt idx="934">
                  <c:v>-31.488833293456008</c:v>
                </c:pt>
                <c:pt idx="935">
                  <c:v>-32.239021240854129</c:v>
                </c:pt>
                <c:pt idx="936">
                  <c:v>-32.987255248538965</c:v>
                </c:pt>
                <c:pt idx="937">
                  <c:v>-33.73353531651054</c:v>
                </c:pt>
                <c:pt idx="938">
                  <c:v>-34.477861444768827</c:v>
                </c:pt>
                <c:pt idx="939">
                  <c:v>-35.220233633313846</c:v>
                </c:pt>
                <c:pt idx="940">
                  <c:v>-35.960651882145577</c:v>
                </c:pt>
                <c:pt idx="941">
                  <c:v>-36.699116191264046</c:v>
                </c:pt>
                <c:pt idx="942">
                  <c:v>-37.435626560669235</c:v>
                </c:pt>
                <c:pt idx="943">
                  <c:v>-38.170182990361148</c:v>
                </c:pt>
                <c:pt idx="944">
                  <c:v>-38.902785480339787</c:v>
                </c:pt>
                <c:pt idx="945">
                  <c:v>-39.633434030605144</c:v>
                </c:pt>
                <c:pt idx="946">
                  <c:v>-40.362128641157227</c:v>
                </c:pt>
                <c:pt idx="947">
                  <c:v>-41.088869311996035</c:v>
                </c:pt>
                <c:pt idx="948">
                  <c:v>-41.813656043121568</c:v>
                </c:pt>
                <c:pt idx="949">
                  <c:v>-42.536488834533827</c:v>
                </c:pt>
                <c:pt idx="950">
                  <c:v>-43.257367686232811</c:v>
                </c:pt>
                <c:pt idx="951">
                  <c:v>-43.976292598218521</c:v>
                </c:pt>
                <c:pt idx="952">
                  <c:v>-44.693263570490942</c:v>
                </c:pt>
                <c:pt idx="953">
                  <c:v>-45.408280603050102</c:v>
                </c:pt>
                <c:pt idx="954">
                  <c:v>-46.121343695895973</c:v>
                </c:pt>
                <c:pt idx="955">
                  <c:v>-46.832452849028577</c:v>
                </c:pt>
                <c:pt idx="956">
                  <c:v>-47.541608062447906</c:v>
                </c:pt>
                <c:pt idx="957">
                  <c:v>-48.248809336153954</c:v>
                </c:pt>
                <c:pt idx="958">
                  <c:v>-48.954056670146734</c:v>
                </c:pt>
                <c:pt idx="959">
                  <c:v>-49.657350064426232</c:v>
                </c:pt>
                <c:pt idx="960">
                  <c:v>-50.358689518992456</c:v>
                </c:pt>
                <c:pt idx="961">
                  <c:v>-51.058075033845398</c:v>
                </c:pt>
                <c:pt idx="962">
                  <c:v>-51.755506608985073</c:v>
                </c:pt>
                <c:pt idx="963">
                  <c:v>-52.450984244411465</c:v>
                </c:pt>
                <c:pt idx="964">
                  <c:v>-53.144507940124591</c:v>
                </c:pt>
                <c:pt idx="965">
                  <c:v>-53.836077696124434</c:v>
                </c:pt>
                <c:pt idx="966">
                  <c:v>-54.525693512411003</c:v>
                </c:pt>
                <c:pt idx="967">
                  <c:v>-55.213355388984297</c:v>
                </c:pt>
                <c:pt idx="968">
                  <c:v>-55.89906332584431</c:v>
                </c:pt>
                <c:pt idx="969">
                  <c:v>-56.582817322991055</c:v>
                </c:pt>
                <c:pt idx="970">
                  <c:v>-57.264617380424518</c:v>
                </c:pt>
                <c:pt idx="971">
                  <c:v>-57.944463498144707</c:v>
                </c:pt>
                <c:pt idx="972">
                  <c:v>-58.622355676151628</c:v>
                </c:pt>
                <c:pt idx="973">
                  <c:v>-59.29829391444526</c:v>
                </c:pt>
                <c:pt idx="974">
                  <c:v>-59.972278213025618</c:v>
                </c:pt>
                <c:pt idx="975">
                  <c:v>-60.644308571892715</c:v>
                </c:pt>
                <c:pt idx="976">
                  <c:v>-61.314384991046524</c:v>
                </c:pt>
                <c:pt idx="977">
                  <c:v>-61.98250747048705</c:v>
                </c:pt>
                <c:pt idx="978">
                  <c:v>-62.648676010214302</c:v>
                </c:pt>
                <c:pt idx="979">
                  <c:v>-63.312890610228301</c:v>
                </c:pt>
                <c:pt idx="980">
                  <c:v>-63.975151270529004</c:v>
                </c:pt>
                <c:pt idx="981">
                  <c:v>-64.635457991116425</c:v>
                </c:pt>
                <c:pt idx="982">
                  <c:v>-65.293810771990593</c:v>
                </c:pt>
                <c:pt idx="983">
                  <c:v>-65.950209613151472</c:v>
                </c:pt>
                <c:pt idx="984">
                  <c:v>-66.604654514599076</c:v>
                </c:pt>
                <c:pt idx="985">
                  <c:v>-67.257145476333392</c:v>
                </c:pt>
                <c:pt idx="986">
                  <c:v>-67.907682498354461</c:v>
                </c:pt>
                <c:pt idx="987">
                  <c:v>-68.556265580662227</c:v>
                </c:pt>
                <c:pt idx="988">
                  <c:v>-69.202894723256719</c:v>
                </c:pt>
                <c:pt idx="989">
                  <c:v>-69.84756992613795</c:v>
                </c:pt>
                <c:pt idx="990">
                  <c:v>-70.490291189305907</c:v>
                </c:pt>
                <c:pt idx="991">
                  <c:v>-71.131058512760575</c:v>
                </c:pt>
                <c:pt idx="992">
                  <c:v>-71.769871896501968</c:v>
                </c:pt>
                <c:pt idx="993">
                  <c:v>-72.406731340530101</c:v>
                </c:pt>
                <c:pt idx="994">
                  <c:v>-73.041636844844945</c:v>
                </c:pt>
                <c:pt idx="995">
                  <c:v>-73.674588409446514</c:v>
                </c:pt>
                <c:pt idx="996">
                  <c:v>-74.305586034334794</c:v>
                </c:pt>
                <c:pt idx="997">
                  <c:v>-74.934629719509829</c:v>
                </c:pt>
                <c:pt idx="998">
                  <c:v>-75.56171946497156</c:v>
                </c:pt>
                <c:pt idx="999">
                  <c:v>-76.186855270720031</c:v>
                </c:pt>
                <c:pt idx="1000">
                  <c:v>-76.810037136755227</c:v>
                </c:pt>
                <c:pt idx="1001">
                  <c:v>-77.431265063077134</c:v>
                </c:pt>
                <c:pt idx="1002">
                  <c:v>-78.050539049685767</c:v>
                </c:pt>
                <c:pt idx="1003">
                  <c:v>-78.66785909658114</c:v>
                </c:pt>
                <c:pt idx="1004">
                  <c:v>-79.283225203763237</c:v>
                </c:pt>
                <c:pt idx="1005">
                  <c:v>-79.896637371232032</c:v>
                </c:pt>
                <c:pt idx="1006">
                  <c:v>-80.50809559898758</c:v>
                </c:pt>
                <c:pt idx="1007">
                  <c:v>-81.11759988702984</c:v>
                </c:pt>
                <c:pt idx="1008">
                  <c:v>-81.725150235358825</c:v>
                </c:pt>
                <c:pt idx="1009">
                  <c:v>-82.330746643974521</c:v>
                </c:pt>
                <c:pt idx="1010">
                  <c:v>-82.934389112876957</c:v>
                </c:pt>
                <c:pt idx="1011">
                  <c:v>-83.536077642066118</c:v>
                </c:pt>
                <c:pt idx="1012">
                  <c:v>-84.135812231542005</c:v>
                </c:pt>
                <c:pt idx="1013">
                  <c:v>-84.733592881304602</c:v>
                </c:pt>
                <c:pt idx="1014">
                  <c:v>-85.32941959135394</c:v>
                </c:pt>
                <c:pt idx="1015">
                  <c:v>-85.923292361689988</c:v>
                </c:pt>
                <c:pt idx="1016">
                  <c:v>-86.515211192312762</c:v>
                </c:pt>
                <c:pt idx="1017">
                  <c:v>-87.105176083222261</c:v>
                </c:pt>
                <c:pt idx="1018">
                  <c:v>-87.6931870344185</c:v>
                </c:pt>
                <c:pt idx="1019">
                  <c:v>-88.27924404590145</c:v>
                </c:pt>
                <c:pt idx="1020">
                  <c:v>-88.863347117671111</c:v>
                </c:pt>
                <c:pt idx="1021">
                  <c:v>-89.445496249727512</c:v>
                </c:pt>
                <c:pt idx="1022">
                  <c:v>-90.025691442070638</c:v>
                </c:pt>
                <c:pt idx="1023">
                  <c:v>-90.603932694700489</c:v>
                </c:pt>
                <c:pt idx="1024">
                  <c:v>-91.180220007617052</c:v>
                </c:pt>
                <c:pt idx="1025">
                  <c:v>-91.754553380820369</c:v>
                </c:pt>
                <c:pt idx="1026">
                  <c:v>-92.326932814310368</c:v>
                </c:pt>
                <c:pt idx="1027">
                  <c:v>-92.897358308087121</c:v>
                </c:pt>
                <c:pt idx="1028">
                  <c:v>-93.465829862150585</c:v>
                </c:pt>
                <c:pt idx="1029">
                  <c:v>-94.032347476500789</c:v>
                </c:pt>
                <c:pt idx="1030">
                  <c:v>-94.596911151137689</c:v>
                </c:pt>
                <c:pt idx="1031">
                  <c:v>-95.15952088606133</c:v>
                </c:pt>
                <c:pt idx="1032">
                  <c:v>-95.72017668127171</c:v>
                </c:pt>
                <c:pt idx="1033">
                  <c:v>-96.278878536768786</c:v>
                </c:pt>
                <c:pt idx="1034">
                  <c:v>-96.835626452552603</c:v>
                </c:pt>
                <c:pt idx="1035">
                  <c:v>-97.390420428623131</c:v>
                </c:pt>
                <c:pt idx="1036">
                  <c:v>-97.943260464980398</c:v>
                </c:pt>
                <c:pt idx="1037">
                  <c:v>-98.49414656162439</c:v>
                </c:pt>
                <c:pt idx="1038">
                  <c:v>-99.043078718555094</c:v>
                </c:pt>
                <c:pt idx="1039">
                  <c:v>-99.590056935772537</c:v>
                </c:pt>
                <c:pt idx="1040">
                  <c:v>-100.13508121327669</c:v>
                </c:pt>
                <c:pt idx="1041">
                  <c:v>-100.67815155106757</c:v>
                </c:pt>
                <c:pt idx="1042">
                  <c:v>-101.21926794914518</c:v>
                </c:pt>
                <c:pt idx="1043">
                  <c:v>-101.75843040750951</c:v>
                </c:pt>
                <c:pt idx="1044">
                  <c:v>-102.29563892616056</c:v>
                </c:pt>
                <c:pt idx="1045">
                  <c:v>-102.83089350509835</c:v>
                </c:pt>
                <c:pt idx="1046">
                  <c:v>-103.36419414432285</c:v>
                </c:pt>
                <c:pt idx="1047">
                  <c:v>-103.89554084383408</c:v>
                </c:pt>
                <c:pt idx="1048">
                  <c:v>-104.42493360363203</c:v>
                </c:pt>
                <c:pt idx="1049">
                  <c:v>-104.95237242371671</c:v>
                </c:pt>
                <c:pt idx="1050">
                  <c:v>-105.4778573040881</c:v>
                </c:pt>
                <c:pt idx="1051">
                  <c:v>-106.00138824474624</c:v>
                </c:pt>
                <c:pt idx="1052">
                  <c:v>-106.5229652456911</c:v>
                </c:pt>
                <c:pt idx="1053">
                  <c:v>-107.04258830692265</c:v>
                </c:pt>
                <c:pt idx="1054">
                  <c:v>-107.56025742844095</c:v>
                </c:pt>
                <c:pt idx="1055">
                  <c:v>-108.07597261024598</c:v>
                </c:pt>
                <c:pt idx="1056">
                  <c:v>-108.58973385233772</c:v>
                </c:pt>
                <c:pt idx="1057">
                  <c:v>-109.10154115471619</c:v>
                </c:pt>
                <c:pt idx="1058">
                  <c:v>-109.61139451738137</c:v>
                </c:pt>
                <c:pt idx="1059">
                  <c:v>-110.11929394033329</c:v>
                </c:pt>
                <c:pt idx="1060">
                  <c:v>-110.62523942357194</c:v>
                </c:pt>
                <c:pt idx="1061">
                  <c:v>-111.1292309670973</c:v>
                </c:pt>
                <c:pt idx="1062">
                  <c:v>-111.6312685709094</c:v>
                </c:pt>
                <c:pt idx="1063">
                  <c:v>-112.13135223500822</c:v>
                </c:pt>
                <c:pt idx="1064">
                  <c:v>-112.62948195939374</c:v>
                </c:pt>
                <c:pt idx="1065">
                  <c:v>-113.12565774406602</c:v>
                </c:pt>
                <c:pt idx="1066">
                  <c:v>-113.619879589025</c:v>
                </c:pt>
                <c:pt idx="1067">
                  <c:v>-114.1121474942707</c:v>
                </c:pt>
                <c:pt idx="1068">
                  <c:v>-114.60246145980315</c:v>
                </c:pt>
                <c:pt idx="1069">
                  <c:v>-115.09082148562229</c:v>
                </c:pt>
                <c:pt idx="1070">
                  <c:v>-115.57722757172819</c:v>
                </c:pt>
                <c:pt idx="1071">
                  <c:v>-116.0616797181208</c:v>
                </c:pt>
                <c:pt idx="1072">
                  <c:v>-116.54417792480012</c:v>
                </c:pt>
                <c:pt idx="1073">
                  <c:v>-117.02472219176619</c:v>
                </c:pt>
                <c:pt idx="1074">
                  <c:v>-117.50331251901898</c:v>
                </c:pt>
                <c:pt idx="1075">
                  <c:v>-117.97994890655846</c:v>
                </c:pt>
                <c:pt idx="1076">
                  <c:v>-118.4546313543847</c:v>
                </c:pt>
                <c:pt idx="1077">
                  <c:v>-118.92735986249767</c:v>
                </c:pt>
                <c:pt idx="1078">
                  <c:v>-119.39813443089733</c:v>
                </c:pt>
                <c:pt idx="1079">
                  <c:v>-119.86695505958374</c:v>
                </c:pt>
                <c:pt idx="1080">
                  <c:v>-120.33382174855687</c:v>
                </c:pt>
                <c:pt idx="1081">
                  <c:v>-120.7987344978167</c:v>
                </c:pt>
                <c:pt idx="1082">
                  <c:v>-121.26169330736329</c:v>
                </c:pt>
                <c:pt idx="1083">
                  <c:v>-121.72269817719658</c:v>
                </c:pt>
                <c:pt idx="1084">
                  <c:v>-122.18174910731661</c:v>
                </c:pt>
                <c:pt idx="1085">
                  <c:v>-122.63884609772336</c:v>
                </c:pt>
                <c:pt idx="1086">
                  <c:v>-123.09398914841681</c:v>
                </c:pt>
                <c:pt idx="1087">
                  <c:v>-123.54717825939701</c:v>
                </c:pt>
                <c:pt idx="1088">
                  <c:v>-123.99841343066394</c:v>
                </c:pt>
                <c:pt idx="1089">
                  <c:v>-124.44769466221757</c:v>
                </c:pt>
                <c:pt idx="1090">
                  <c:v>-124.89502195405795</c:v>
                </c:pt>
                <c:pt idx="1091">
                  <c:v>-125.34039530618506</c:v>
                </c:pt>
                <c:pt idx="1092">
                  <c:v>-125.78381471859885</c:v>
                </c:pt>
                <c:pt idx="1093">
                  <c:v>-126.22528019129939</c:v>
                </c:pt>
                <c:pt idx="1094">
                  <c:v>-126.66479172428669</c:v>
                </c:pt>
                <c:pt idx="1095">
                  <c:v>-127.10234931756065</c:v>
                </c:pt>
                <c:pt idx="1096">
                  <c:v>-127.53795297112137</c:v>
                </c:pt>
                <c:pt idx="1097">
                  <c:v>-127.97160268496879</c:v>
                </c:pt>
                <c:pt idx="1098">
                  <c:v>-128.40329845910296</c:v>
                </c:pt>
                <c:pt idx="1099">
                  <c:v>-128.83304029352385</c:v>
                </c:pt>
                <c:pt idx="1100">
                  <c:v>-129.26082818823144</c:v>
                </c:pt>
                <c:pt idx="1101">
                  <c:v>-129.68666214322579</c:v>
                </c:pt>
                <c:pt idx="1102">
                  <c:v>-130.11054215850686</c:v>
                </c:pt>
                <c:pt idx="1103">
                  <c:v>-130.53246823407463</c:v>
                </c:pt>
                <c:pt idx="1104">
                  <c:v>-130.95244036992915</c:v>
                </c:pt>
                <c:pt idx="1105">
                  <c:v>-131.37045856607037</c:v>
                </c:pt>
                <c:pt idx="1106">
                  <c:v>-131.78652282249831</c:v>
                </c:pt>
                <c:pt idx="1107">
                  <c:v>-132.20063313921301</c:v>
                </c:pt>
                <c:pt idx="1108">
                  <c:v>-132.61278951621438</c:v>
                </c:pt>
                <c:pt idx="1109">
                  <c:v>-133.02299195350253</c:v>
                </c:pt>
                <c:pt idx="1110">
                  <c:v>-133.43124045107737</c:v>
                </c:pt>
                <c:pt idx="1111">
                  <c:v>-133.83753500893894</c:v>
                </c:pt>
                <c:pt idx="1112">
                  <c:v>-134.24187562708727</c:v>
                </c:pt>
                <c:pt idx="1113">
                  <c:v>-134.64426230552229</c:v>
                </c:pt>
                <c:pt idx="1114">
                  <c:v>-135.04469504424401</c:v>
                </c:pt>
                <c:pt idx="1115">
                  <c:v>-135.44317384325251</c:v>
                </c:pt>
                <c:pt idx="1116">
                  <c:v>-135.83969870254771</c:v>
                </c:pt>
                <c:pt idx="1117">
                  <c:v>-136.2342696221296</c:v>
                </c:pt>
                <c:pt idx="1118">
                  <c:v>-136.62688660199825</c:v>
                </c:pt>
                <c:pt idx="1119">
                  <c:v>-137.01754964215365</c:v>
                </c:pt>
                <c:pt idx="1120">
                  <c:v>-137.40625874259572</c:v>
                </c:pt>
                <c:pt idx="1121">
                  <c:v>-137.79301390332455</c:v>
                </c:pt>
                <c:pt idx="1122">
                  <c:v>-138.17781512434007</c:v>
                </c:pt>
                <c:pt idx="1123">
                  <c:v>-138.56066240564235</c:v>
                </c:pt>
                <c:pt idx="1124">
                  <c:v>-138.94155574723135</c:v>
                </c:pt>
                <c:pt idx="1125">
                  <c:v>-139.32049514910705</c:v>
                </c:pt>
                <c:pt idx="1126">
                  <c:v>-139.6974806112695</c:v>
                </c:pt>
                <c:pt idx="1127">
                  <c:v>-140.07251213371867</c:v>
                </c:pt>
                <c:pt idx="1128">
                  <c:v>-140.44558971645455</c:v>
                </c:pt>
                <c:pt idx="1129">
                  <c:v>-140.81671335947715</c:v>
                </c:pt>
                <c:pt idx="1130">
                  <c:v>-141.1858830627865</c:v>
                </c:pt>
                <c:pt idx="1131">
                  <c:v>-141.55309882638255</c:v>
                </c:pt>
                <c:pt idx="1132">
                  <c:v>-141.91836065026536</c:v>
                </c:pt>
                <c:pt idx="1133">
                  <c:v>-142.28166853443483</c:v>
                </c:pt>
                <c:pt idx="1134">
                  <c:v>-142.64302247889106</c:v>
                </c:pt>
                <c:pt idx="1135">
                  <c:v>-143.00242248363404</c:v>
                </c:pt>
                <c:pt idx="1136">
                  <c:v>-143.35986854866371</c:v>
                </c:pt>
                <c:pt idx="1137">
                  <c:v>-143.71536067398011</c:v>
                </c:pt>
                <c:pt idx="1138">
                  <c:v>-144.06889885958327</c:v>
                </c:pt>
                <c:pt idx="1139">
                  <c:v>-144.4204831054731</c:v>
                </c:pt>
                <c:pt idx="1140">
                  <c:v>-144.77011341164967</c:v>
                </c:pt>
                <c:pt idx="1141">
                  <c:v>-145.11778977811298</c:v>
                </c:pt>
                <c:pt idx="1142">
                  <c:v>-145.46351220486298</c:v>
                </c:pt>
                <c:pt idx="1143">
                  <c:v>-145.80728069189976</c:v>
                </c:pt>
                <c:pt idx="1144">
                  <c:v>-146.14909523922324</c:v>
                </c:pt>
                <c:pt idx="1145">
                  <c:v>-146.48895584683342</c:v>
                </c:pt>
                <c:pt idx="1146">
                  <c:v>-146.82686251473035</c:v>
                </c:pt>
                <c:pt idx="1147">
                  <c:v>-147.16281524291398</c:v>
                </c:pt>
                <c:pt idx="1148">
                  <c:v>-147.49681403138436</c:v>
                </c:pt>
                <c:pt idx="1149">
                  <c:v>-147.82885888014147</c:v>
                </c:pt>
                <c:pt idx="1150">
                  <c:v>-148.15894978918527</c:v>
                </c:pt>
                <c:pt idx="1151">
                  <c:v>-148.48708675851583</c:v>
                </c:pt>
                <c:pt idx="1152">
                  <c:v>-148.81326978813308</c:v>
                </c:pt>
                <c:pt idx="1153">
                  <c:v>-149.13749887803706</c:v>
                </c:pt>
                <c:pt idx="1154">
                  <c:v>-149.4597740282278</c:v>
                </c:pt>
                <c:pt idx="1155">
                  <c:v>-149.78009523870526</c:v>
                </c:pt>
                <c:pt idx="1156">
                  <c:v>-150.09846250946939</c:v>
                </c:pt>
                <c:pt idx="1157">
                  <c:v>-150.41487584052027</c:v>
                </c:pt>
                <c:pt idx="1158">
                  <c:v>-150.72933523185793</c:v>
                </c:pt>
                <c:pt idx="1159">
                  <c:v>-151.04184068348223</c:v>
                </c:pt>
                <c:pt idx="1160">
                  <c:v>-151.35239219539329</c:v>
                </c:pt>
                <c:pt idx="1161">
                  <c:v>-151.66098976759108</c:v>
                </c:pt>
                <c:pt idx="1162">
                  <c:v>-151.96763340007561</c:v>
                </c:pt>
                <c:pt idx="1163">
                  <c:v>-152.27232309284682</c:v>
                </c:pt>
                <c:pt idx="1164">
                  <c:v>-152.57505884590478</c:v>
                </c:pt>
                <c:pt idx="1165">
                  <c:v>-152.87584065924946</c:v>
                </c:pt>
                <c:pt idx="1166">
                  <c:v>-153.17466853288087</c:v>
                </c:pt>
                <c:pt idx="1167">
                  <c:v>-153.47154246679901</c:v>
                </c:pt>
                <c:pt idx="1168">
                  <c:v>-153.76646246100387</c:v>
                </c:pt>
                <c:pt idx="1169">
                  <c:v>-154.05942851549545</c:v>
                </c:pt>
                <c:pt idx="1170">
                  <c:v>-154.35044063027374</c:v>
                </c:pt>
                <c:pt idx="1171">
                  <c:v>-154.63949880533875</c:v>
                </c:pt>
                <c:pt idx="1172">
                  <c:v>-154.92660304069051</c:v>
                </c:pt>
                <c:pt idx="1173">
                  <c:v>-155.21175333632897</c:v>
                </c:pt>
                <c:pt idx="1174">
                  <c:v>-155.49494969225418</c:v>
                </c:pt>
                <c:pt idx="1175">
                  <c:v>-155.77619210846609</c:v>
                </c:pt>
                <c:pt idx="1176">
                  <c:v>-156.05548058496476</c:v>
                </c:pt>
                <c:pt idx="1177">
                  <c:v>-156.33281512175014</c:v>
                </c:pt>
                <c:pt idx="1178">
                  <c:v>-156.60819571882223</c:v>
                </c:pt>
                <c:pt idx="1179">
                  <c:v>-156.88162237618104</c:v>
                </c:pt>
                <c:pt idx="1180">
                  <c:v>-157.15309509382661</c:v>
                </c:pt>
                <c:pt idx="1181">
                  <c:v>-157.42261387175887</c:v>
                </c:pt>
                <c:pt idx="1182">
                  <c:v>-157.69017870997786</c:v>
                </c:pt>
                <c:pt idx="1183">
                  <c:v>-157.9557896084836</c:v>
                </c:pt>
                <c:pt idx="1184">
                  <c:v>-158.21944656727601</c:v>
                </c:pt>
                <c:pt idx="1185">
                  <c:v>-158.48114958635517</c:v>
                </c:pt>
                <c:pt idx="1186">
                  <c:v>-158.74089866572106</c:v>
                </c:pt>
                <c:pt idx="1187">
                  <c:v>-158.99869380537368</c:v>
                </c:pt>
                <c:pt idx="1188">
                  <c:v>-159.25453500531302</c:v>
                </c:pt>
                <c:pt idx="1189">
                  <c:v>-159.50842226553908</c:v>
                </c:pt>
                <c:pt idx="1190">
                  <c:v>-159.76035558605184</c:v>
                </c:pt>
                <c:pt idx="1191">
                  <c:v>-160.01033496685139</c:v>
                </c:pt>
                <c:pt idx="1192">
                  <c:v>-160.25836040793763</c:v>
                </c:pt>
                <c:pt idx="1193">
                  <c:v>-160.50443190931057</c:v>
                </c:pt>
                <c:pt idx="1194">
                  <c:v>-160.74854947097026</c:v>
                </c:pt>
                <c:pt idx="1195">
                  <c:v>-160.99071309291668</c:v>
                </c:pt>
                <c:pt idx="1196">
                  <c:v>-161.23092277514979</c:v>
                </c:pt>
                <c:pt idx="1197">
                  <c:v>-161.46917851766963</c:v>
                </c:pt>
                <c:pt idx="1198">
                  <c:v>-161.70548032047623</c:v>
                </c:pt>
                <c:pt idx="1199">
                  <c:v>-161.93982818356955</c:v>
                </c:pt>
                <c:pt idx="1200">
                  <c:v>-162.17222210694956</c:v>
                </c:pt>
                <c:pt idx="1201">
                  <c:v>-162.40266209061633</c:v>
                </c:pt>
                <c:pt idx="1202">
                  <c:v>-162.6311481345698</c:v>
                </c:pt>
                <c:pt idx="1203">
                  <c:v>-162.85768023880996</c:v>
                </c:pt>
                <c:pt idx="1204">
                  <c:v>-163.08225840333688</c:v>
                </c:pt>
                <c:pt idx="1205">
                  <c:v>-163.30488262815058</c:v>
                </c:pt>
                <c:pt idx="1206">
                  <c:v>-163.52555291325095</c:v>
                </c:pt>
                <c:pt idx="1207">
                  <c:v>-163.74426925863801</c:v>
                </c:pt>
                <c:pt idx="1208">
                  <c:v>-163.96103166431186</c:v>
                </c:pt>
                <c:pt idx="1209">
                  <c:v>-164.17584013027241</c:v>
                </c:pt>
                <c:pt idx="1210">
                  <c:v>-164.38869465651965</c:v>
                </c:pt>
                <c:pt idx="1211">
                  <c:v>-164.59959524305367</c:v>
                </c:pt>
                <c:pt idx="1212">
                  <c:v>-164.80854188987439</c:v>
                </c:pt>
                <c:pt idx="1213">
                  <c:v>-165.01553459698181</c:v>
                </c:pt>
                <c:pt idx="1214">
                  <c:v>-165.22057336437604</c:v>
                </c:pt>
                <c:pt idx="1215">
                  <c:v>-165.42365819205691</c:v>
                </c:pt>
                <c:pt idx="1216">
                  <c:v>-165.6247890800245</c:v>
                </c:pt>
                <c:pt idx="1217">
                  <c:v>-165.82396602827885</c:v>
                </c:pt>
                <c:pt idx="1218">
                  <c:v>-166.02118903681992</c:v>
                </c:pt>
                <c:pt idx="1219">
                  <c:v>-166.21645810564769</c:v>
                </c:pt>
                <c:pt idx="1220">
                  <c:v>-166.40977323476221</c:v>
                </c:pt>
                <c:pt idx="1221">
                  <c:v>-166.60113442416343</c:v>
                </c:pt>
                <c:pt idx="1222">
                  <c:v>-166.79054167385141</c:v>
                </c:pt>
                <c:pt idx="1223">
                  <c:v>-166.97799498382614</c:v>
                </c:pt>
                <c:pt idx="1224">
                  <c:v>-167.1634943540875</c:v>
                </c:pt>
                <c:pt idx="1225">
                  <c:v>-167.34703978463563</c:v>
                </c:pt>
                <c:pt idx="1226">
                  <c:v>-167.5286312754705</c:v>
                </c:pt>
                <c:pt idx="1227">
                  <c:v>-167.70826882659208</c:v>
                </c:pt>
                <c:pt idx="1228">
                  <c:v>-167.88595243800037</c:v>
                </c:pt>
                <c:pt idx="1229">
                  <c:v>-168.06168210969537</c:v>
                </c:pt>
                <c:pt idx="1230">
                  <c:v>-168.23545784167715</c:v>
                </c:pt>
                <c:pt idx="1231">
                  <c:v>-168.40727963394562</c:v>
                </c:pt>
                <c:pt idx="1232">
                  <c:v>-168.57714748650082</c:v>
                </c:pt>
                <c:pt idx="1233">
                  <c:v>-168.74506139934277</c:v>
                </c:pt>
                <c:pt idx="1234">
                  <c:v>-168.9110213724714</c:v>
                </c:pt>
                <c:pt idx="1235">
                  <c:v>-169.07502740588677</c:v>
                </c:pt>
                <c:pt idx="1236">
                  <c:v>-169.2370794995889</c:v>
                </c:pt>
                <c:pt idx="1237">
                  <c:v>-169.39717765357773</c:v>
                </c:pt>
                <c:pt idx="1238">
                  <c:v>-169.55532186785325</c:v>
                </c:pt>
                <c:pt idx="1239">
                  <c:v>-169.71151214241556</c:v>
                </c:pt>
                <c:pt idx="1240">
                  <c:v>-169.86574847726453</c:v>
                </c:pt>
                <c:pt idx="1241">
                  <c:v>-170.01803087240023</c:v>
                </c:pt>
                <c:pt idx="1242">
                  <c:v>-170.16835932782271</c:v>
                </c:pt>
                <c:pt idx="1243">
                  <c:v>-170.31673384353189</c:v>
                </c:pt>
                <c:pt idx="1244">
                  <c:v>-170.46315441952774</c:v>
                </c:pt>
                <c:pt idx="1245">
                  <c:v>-170.6076210558104</c:v>
                </c:pt>
                <c:pt idx="1246">
                  <c:v>-170.75013375237972</c:v>
                </c:pt>
                <c:pt idx="1247">
                  <c:v>-170.89069250923575</c:v>
                </c:pt>
                <c:pt idx="1248">
                  <c:v>-171.02929732637858</c:v>
                </c:pt>
                <c:pt idx="1249">
                  <c:v>-171.16594820380809</c:v>
                </c:pt>
                <c:pt idx="1250">
                  <c:v>-171.30064514152431</c:v>
                </c:pt>
                <c:pt idx="1251">
                  <c:v>-171.43338813952732</c:v>
                </c:pt>
                <c:pt idx="1252">
                  <c:v>-171.56417719781697</c:v>
                </c:pt>
                <c:pt idx="1253">
                  <c:v>-171.69301231639338</c:v>
                </c:pt>
                <c:pt idx="1254">
                  <c:v>-171.81989349525654</c:v>
                </c:pt>
                <c:pt idx="1255">
                  <c:v>-171.94482073440639</c:v>
                </c:pt>
                <c:pt idx="1256">
                  <c:v>-172.06779403384297</c:v>
                </c:pt>
                <c:pt idx="1257">
                  <c:v>-172.18881339356622</c:v>
                </c:pt>
                <c:pt idx="1258">
                  <c:v>-172.30787881357631</c:v>
                </c:pt>
                <c:pt idx="1259">
                  <c:v>-172.42499029387304</c:v>
                </c:pt>
                <c:pt idx="1260">
                  <c:v>-172.54014783445649</c:v>
                </c:pt>
                <c:pt idx="1261">
                  <c:v>-172.65335143532675</c:v>
                </c:pt>
                <c:pt idx="1262">
                  <c:v>-172.76460109648366</c:v>
                </c:pt>
                <c:pt idx="1263">
                  <c:v>-172.87389681792729</c:v>
                </c:pt>
                <c:pt idx="1264">
                  <c:v>-172.9812385996577</c:v>
                </c:pt>
                <c:pt idx="1265">
                  <c:v>-173.08662644167478</c:v>
                </c:pt>
                <c:pt idx="1266">
                  <c:v>-173.19006034397859</c:v>
                </c:pt>
                <c:pt idx="1267">
                  <c:v>-173.2915403065692</c:v>
                </c:pt>
                <c:pt idx="1268">
                  <c:v>-173.39106632944643</c:v>
                </c:pt>
                <c:pt idx="1269">
                  <c:v>-173.48863841261041</c:v>
                </c:pt>
                <c:pt idx="1270">
                  <c:v>-173.58425655606118</c:v>
                </c:pt>
                <c:pt idx="1271">
                  <c:v>-173.67792075979861</c:v>
                </c:pt>
                <c:pt idx="1272">
                  <c:v>-173.76963102382277</c:v>
                </c:pt>
                <c:pt idx="1273">
                  <c:v>-173.85938734813368</c:v>
                </c:pt>
                <c:pt idx="1274">
                  <c:v>-173.94718973273129</c:v>
                </c:pt>
                <c:pt idx="1275">
                  <c:v>-174.03303817761562</c:v>
                </c:pt>
                <c:pt idx="1276">
                  <c:v>-174.11693268278671</c:v>
                </c:pt>
                <c:pt idx="1277">
                  <c:v>-174.1988732482445</c:v>
                </c:pt>
                <c:pt idx="1278">
                  <c:v>-174.27885987398901</c:v>
                </c:pt>
                <c:pt idx="1279">
                  <c:v>-174.35689256002027</c:v>
                </c:pt>
                <c:pt idx="1280">
                  <c:v>-174.4329713063382</c:v>
                </c:pt>
                <c:pt idx="1281">
                  <c:v>-174.50709611294289</c:v>
                </c:pt>
                <c:pt idx="1282">
                  <c:v>-174.57926697983427</c:v>
                </c:pt>
                <c:pt idx="1283">
                  <c:v>-174.64948390701244</c:v>
                </c:pt>
                <c:pt idx="1284">
                  <c:v>-174.7177468944773</c:v>
                </c:pt>
                <c:pt idx="1285">
                  <c:v>-174.78405594222886</c:v>
                </c:pt>
                <c:pt idx="1286">
                  <c:v>-174.8484110502672</c:v>
                </c:pt>
                <c:pt idx="1287">
                  <c:v>-174.91081221859221</c:v>
                </c:pt>
                <c:pt idx="1288">
                  <c:v>-174.97125944720395</c:v>
                </c:pt>
                <c:pt idx="1289">
                  <c:v>-175.02975273610247</c:v>
                </c:pt>
                <c:pt idx="1290">
                  <c:v>-175.08629208528768</c:v>
                </c:pt>
                <c:pt idx="1291">
                  <c:v>-175.14087749475956</c:v>
                </c:pt>
                <c:pt idx="1292">
                  <c:v>-175.19350896451829</c:v>
                </c:pt>
                <c:pt idx="1293">
                  <c:v>-175.24418649456362</c:v>
                </c:pt>
                <c:pt idx="1294">
                  <c:v>-175.29291008489571</c:v>
                </c:pt>
                <c:pt idx="1295">
                  <c:v>-175.33967973551458</c:v>
                </c:pt>
                <c:pt idx="1296">
                  <c:v>-175.38449544642012</c:v>
                </c:pt>
                <c:pt idx="1297">
                  <c:v>-175.42735721761235</c:v>
                </c:pt>
                <c:pt idx="1298">
                  <c:v>-175.4682650490914</c:v>
                </c:pt>
                <c:pt idx="1299">
                  <c:v>-175.50721894085711</c:v>
                </c:pt>
                <c:pt idx="1300">
                  <c:v>-175.54421889290953</c:v>
                </c:pt>
                <c:pt idx="1301">
                  <c:v>-175.57926490524875</c:v>
                </c:pt>
                <c:pt idx="1302">
                  <c:v>-175.61235697787461</c:v>
                </c:pt>
                <c:pt idx="1303">
                  <c:v>-175.6434951107872</c:v>
                </c:pt>
                <c:pt idx="1304">
                  <c:v>-175.6726793039866</c:v>
                </c:pt>
                <c:pt idx="1305">
                  <c:v>-175.69990955747267</c:v>
                </c:pt>
                <c:pt idx="1306">
                  <c:v>-175.72518587124543</c:v>
                </c:pt>
                <c:pt idx="1307">
                  <c:v>-175.74850824530492</c:v>
                </c:pt>
                <c:pt idx="1308">
                  <c:v>-175.76987667965119</c:v>
                </c:pt>
                <c:pt idx="1309">
                  <c:v>-175.78929117428416</c:v>
                </c:pt>
                <c:pt idx="1310">
                  <c:v>-175.80675172920382</c:v>
                </c:pt>
                <c:pt idx="1311">
                  <c:v>-175.82225834441027</c:v>
                </c:pt>
                <c:pt idx="1312">
                  <c:v>-175.83581101990342</c:v>
                </c:pt>
                <c:pt idx="1313">
                  <c:v>-175.84740975568323</c:v>
                </c:pt>
                <c:pt idx="1314">
                  <c:v>-175.85705455174985</c:v>
                </c:pt>
                <c:pt idx="1315">
                  <c:v>-175.86474540810318</c:v>
                </c:pt>
                <c:pt idx="1316">
                  <c:v>-175.87048232474316</c:v>
                </c:pt>
                <c:pt idx="1317">
                  <c:v>-175.87426530166996</c:v>
                </c:pt>
                <c:pt idx="1318">
                  <c:v>-175.87609433888343</c:v>
                </c:pt>
                <c:pt idx="1319">
                  <c:v>-175.87596943638363</c:v>
                </c:pt>
                <c:pt idx="1320">
                  <c:v>-175.87389059417058</c:v>
                </c:pt>
                <c:pt idx="1321">
                  <c:v>-175.86985781224422</c:v>
                </c:pt>
                <c:pt idx="1322">
                  <c:v>-175.86387109060459</c:v>
                </c:pt>
                <c:pt idx="1323">
                  <c:v>-175.85593042925171</c:v>
                </c:pt>
                <c:pt idx="1324">
                  <c:v>-175.84603582818553</c:v>
                </c:pt>
                <c:pt idx="1325">
                  <c:v>-175.83418728740608</c:v>
                </c:pt>
                <c:pt idx="1326">
                  <c:v>-175.82038480691338</c:v>
                </c:pt>
                <c:pt idx="1327">
                  <c:v>-175.80462838670738</c:v>
                </c:pt>
                <c:pt idx="1328">
                  <c:v>-175.78691802678807</c:v>
                </c:pt>
                <c:pt idx="1329">
                  <c:v>-175.76725372715558</c:v>
                </c:pt>
                <c:pt idx="1330">
                  <c:v>-175.74563548780972</c:v>
                </c:pt>
                <c:pt idx="1331">
                  <c:v>-175.72206330875059</c:v>
                </c:pt>
                <c:pt idx="1332">
                  <c:v>-175.69653718997822</c:v>
                </c:pt>
                <c:pt idx="1333">
                  <c:v>-175.66905713149259</c:v>
                </c:pt>
                <c:pt idx="1334">
                  <c:v>-175.63962313329361</c:v>
                </c:pt>
                <c:pt idx="1335">
                  <c:v>-175.60823519538141</c:v>
                </c:pt>
                <c:pt idx="1336">
                  <c:v>-175.57489331775596</c:v>
                </c:pt>
                <c:pt idx="1337">
                  <c:v>-175.53959750041719</c:v>
                </c:pt>
                <c:pt idx="1338">
                  <c:v>-175.50234774336514</c:v>
                </c:pt>
                <c:pt idx="1339">
                  <c:v>-175.46314404659987</c:v>
                </c:pt>
                <c:pt idx="1340">
                  <c:v>-175.42198641012126</c:v>
                </c:pt>
                <c:pt idx="1341">
                  <c:v>-175.37887483392939</c:v>
                </c:pt>
                <c:pt idx="1342">
                  <c:v>-175.33380931802429</c:v>
                </c:pt>
                <c:pt idx="1343">
                  <c:v>-175.28678986240584</c:v>
                </c:pt>
                <c:pt idx="1344">
                  <c:v>-175.23781646707414</c:v>
                </c:pt>
                <c:pt idx="1345">
                  <c:v>-175.18688913202922</c:v>
                </c:pt>
                <c:pt idx="1346">
                  <c:v>-175.13400785727097</c:v>
                </c:pt>
                <c:pt idx="1347">
                  <c:v>-175.07917264279942</c:v>
                </c:pt>
                <c:pt idx="1348">
                  <c:v>-175.02238348861468</c:v>
                </c:pt>
                <c:pt idx="1349">
                  <c:v>-174.96364039471661</c:v>
                </c:pt>
                <c:pt idx="1350">
                  <c:v>-174.90294336110523</c:v>
                </c:pt>
                <c:pt idx="1351">
                  <c:v>-174.84029238778064</c:v>
                </c:pt>
                <c:pt idx="1352">
                  <c:v>-174.77568747474274</c:v>
                </c:pt>
                <c:pt idx="1353">
                  <c:v>-174.70912862199154</c:v>
                </c:pt>
                <c:pt idx="1354">
                  <c:v>-174.64061582952712</c:v>
                </c:pt>
                <c:pt idx="1355">
                  <c:v>-174.5701490973494</c:v>
                </c:pt>
                <c:pt idx="1356">
                  <c:v>-174.49772842545838</c:v>
                </c:pt>
                <c:pt idx="1357">
                  <c:v>-174.42335381385408</c:v>
                </c:pt>
                <c:pt idx="1358">
                  <c:v>-174.34702526253659</c:v>
                </c:pt>
                <c:pt idx="1359">
                  <c:v>-174.26874277150571</c:v>
                </c:pt>
                <c:pt idx="1360">
                  <c:v>-174.18850634076159</c:v>
                </c:pt>
                <c:pt idx="1361">
                  <c:v>-174.10631597030428</c:v>
                </c:pt>
                <c:pt idx="1362">
                  <c:v>-174.02217166013361</c:v>
                </c:pt>
                <c:pt idx="1363">
                  <c:v>-173.93607341024963</c:v>
                </c:pt>
                <c:pt idx="1364">
                  <c:v>-173.8480212206525</c:v>
                </c:pt>
                <c:pt idx="1365">
                  <c:v>-173.75801509134197</c:v>
                </c:pt>
                <c:pt idx="1366">
                  <c:v>-173.66605502231823</c:v>
                </c:pt>
                <c:pt idx="1367">
                  <c:v>-173.57214101358122</c:v>
                </c:pt>
                <c:pt idx="1368">
                  <c:v>-173.4762730651309</c:v>
                </c:pt>
                <c:pt idx="1369">
                  <c:v>-173.3784511769673</c:v>
                </c:pt>
                <c:pt idx="1370">
                  <c:v>-173.27867534909046</c:v>
                </c:pt>
                <c:pt idx="1371">
                  <c:v>-173.17694558150032</c:v>
                </c:pt>
                <c:pt idx="1372">
                  <c:v>-173.0732618741969</c:v>
                </c:pt>
                <c:pt idx="1373">
                  <c:v>-172.96762422718024</c:v>
                </c:pt>
                <c:pt idx="1374">
                  <c:v>-172.86003264045024</c:v>
                </c:pt>
                <c:pt idx="1375">
                  <c:v>-172.750487114007</c:v>
                </c:pt>
                <c:pt idx="1376">
                  <c:v>-172.63898764785051</c:v>
                </c:pt>
                <c:pt idx="1377">
                  <c:v>-172.52553424198069</c:v>
                </c:pt>
                <c:pt idx="1378">
                  <c:v>-172.41012689639763</c:v>
                </c:pt>
                <c:pt idx="1379">
                  <c:v>-172.29276561110132</c:v>
                </c:pt>
                <c:pt idx="1380">
                  <c:v>-172.17345038609167</c:v>
                </c:pt>
                <c:pt idx="1381">
                  <c:v>-172.05218122136878</c:v>
                </c:pt>
                <c:pt idx="1382">
                  <c:v>-171.92895811693265</c:v>
                </c:pt>
                <c:pt idx="1383">
                  <c:v>-171.80378107278321</c:v>
                </c:pt>
                <c:pt idx="1384">
                  <c:v>-171.67665008892044</c:v>
                </c:pt>
                <c:pt idx="1385">
                  <c:v>-171.54756516534442</c:v>
                </c:pt>
                <c:pt idx="1386">
                  <c:v>-171.41652630205522</c:v>
                </c:pt>
                <c:pt idx="1387">
                  <c:v>-171.28353349905262</c:v>
                </c:pt>
                <c:pt idx="1388">
                  <c:v>-171.14858675633678</c:v>
                </c:pt>
                <c:pt idx="1389">
                  <c:v>-171.01168607390773</c:v>
                </c:pt>
                <c:pt idx="1390">
                  <c:v>-170.87283145176534</c:v>
                </c:pt>
                <c:pt idx="1391">
                  <c:v>-170.73202288990964</c:v>
                </c:pt>
                <c:pt idx="1392">
                  <c:v>-170.58926038834079</c:v>
                </c:pt>
                <c:pt idx="1393">
                  <c:v>-170.44454394705855</c:v>
                </c:pt>
                <c:pt idx="1394">
                  <c:v>-170.29787356606303</c:v>
                </c:pt>
                <c:pt idx="1395">
                  <c:v>-170.14924924535435</c:v>
                </c:pt>
                <c:pt idx="1396">
                  <c:v>-169.99867098493229</c:v>
                </c:pt>
                <c:pt idx="1397">
                  <c:v>-169.84613878479695</c:v>
                </c:pt>
                <c:pt idx="1398">
                  <c:v>-169.69165264494842</c:v>
                </c:pt>
                <c:pt idx="1399">
                  <c:v>-169.53521256538653</c:v>
                </c:pt>
                <c:pt idx="1400">
                  <c:v>-169.37681854611139</c:v>
                </c:pt>
                <c:pt idx="1401">
                  <c:v>-169.21647058712301</c:v>
                </c:pt>
                <c:pt idx="1402">
                  <c:v>-169.0541686884213</c:v>
                </c:pt>
                <c:pt idx="1403">
                  <c:v>-168.88991285000634</c:v>
                </c:pt>
                <c:pt idx="1404">
                  <c:v>-168.72370307187813</c:v>
                </c:pt>
                <c:pt idx="1405">
                  <c:v>-168.5555393540366</c:v>
                </c:pt>
                <c:pt idx="1406">
                  <c:v>-168.38542169648181</c:v>
                </c:pt>
                <c:pt idx="1407">
                  <c:v>-168.21335009921376</c:v>
                </c:pt>
                <c:pt idx="1408">
                  <c:v>-168.03932456223242</c:v>
                </c:pt>
                <c:pt idx="1409">
                  <c:v>-167.86334508553779</c:v>
                </c:pt>
                <c:pt idx="1410">
                  <c:v>-167.68541166912985</c:v>
                </c:pt>
                <c:pt idx="1411">
                  <c:v>-167.50552431300872</c:v>
                </c:pt>
                <c:pt idx="1412">
                  <c:v>-167.32368301717423</c:v>
                </c:pt>
                <c:pt idx="1413">
                  <c:v>-167.13988778162656</c:v>
                </c:pt>
                <c:pt idx="1414">
                  <c:v>-166.95413860636558</c:v>
                </c:pt>
                <c:pt idx="1415">
                  <c:v>-166.76643549139129</c:v>
                </c:pt>
                <c:pt idx="1416">
                  <c:v>-166.57677843670371</c:v>
                </c:pt>
                <c:pt idx="1417">
                  <c:v>-166.38516744230293</c:v>
                </c:pt>
                <c:pt idx="1418">
                  <c:v>-166.19160250818879</c:v>
                </c:pt>
                <c:pt idx="1419">
                  <c:v>-165.99608363436147</c:v>
                </c:pt>
                <c:pt idx="1420">
                  <c:v>-165.79861082082084</c:v>
                </c:pt>
                <c:pt idx="1421">
                  <c:v>-165.59918406756685</c:v>
                </c:pt>
                <c:pt idx="1422">
                  <c:v>-165.39780337459962</c:v>
                </c:pt>
                <c:pt idx="1423">
                  <c:v>-165.1944687419192</c:v>
                </c:pt>
                <c:pt idx="1424">
                  <c:v>-164.98918016952541</c:v>
                </c:pt>
                <c:pt idx="1425">
                  <c:v>-164.78193765741844</c:v>
                </c:pt>
                <c:pt idx="1426">
                  <c:v>-164.57274120559816</c:v>
                </c:pt>
                <c:pt idx="1427">
                  <c:v>-164.36159081406453</c:v>
                </c:pt>
                <c:pt idx="1428">
                  <c:v>-164.14848648281765</c:v>
                </c:pt>
                <c:pt idx="1429">
                  <c:v>-163.93342821185752</c:v>
                </c:pt>
                <c:pt idx="1430">
                  <c:v>-163.71641600118414</c:v>
                </c:pt>
                <c:pt idx="1431">
                  <c:v>-163.49744985079747</c:v>
                </c:pt>
                <c:pt idx="1432">
                  <c:v>-163.27652976069754</c:v>
                </c:pt>
                <c:pt idx="1433">
                  <c:v>-163.05365573088426</c:v>
                </c:pt>
                <c:pt idx="1434">
                  <c:v>-162.82882776135773</c:v>
                </c:pt>
                <c:pt idx="1435">
                  <c:v>-162.6020458521179</c:v>
                </c:pt>
                <c:pt idx="1436">
                  <c:v>-162.37331000316493</c:v>
                </c:pt>
                <c:pt idx="1437">
                  <c:v>-162.14262021449855</c:v>
                </c:pt>
                <c:pt idx="1438">
                  <c:v>-161.90997648611892</c:v>
                </c:pt>
                <c:pt idx="1439">
                  <c:v>-161.67537881802605</c:v>
                </c:pt>
                <c:pt idx="1440">
                  <c:v>-161.43882721021987</c:v>
                </c:pt>
                <c:pt idx="1441">
                  <c:v>-161.20032166270039</c:v>
                </c:pt>
                <c:pt idx="1442">
                  <c:v>-160.95986217546772</c:v>
                </c:pt>
                <c:pt idx="1443">
                  <c:v>-160.71744874852175</c:v>
                </c:pt>
                <c:pt idx="1444">
                  <c:v>-160.47308138186241</c:v>
                </c:pt>
                <c:pt idx="1445">
                  <c:v>-160.22676007548989</c:v>
                </c:pt>
                <c:pt idx="1446">
                  <c:v>-159.97848482940407</c:v>
                </c:pt>
                <c:pt idx="1447">
                  <c:v>-159.728255643605</c:v>
                </c:pt>
                <c:pt idx="1448">
                  <c:v>-159.47607251809262</c:v>
                </c:pt>
                <c:pt idx="1449">
                  <c:v>-159.22193545286694</c:v>
                </c:pt>
                <c:pt idx="1450">
                  <c:v>-158.96584444792802</c:v>
                </c:pt>
                <c:pt idx="1451">
                  <c:v>-158.70779950327585</c:v>
                </c:pt>
                <c:pt idx="1452">
                  <c:v>-158.44780061891032</c:v>
                </c:pt>
                <c:pt idx="1453">
                  <c:v>-158.1858477948316</c:v>
                </c:pt>
                <c:pt idx="1454">
                  <c:v>-157.92194103103964</c:v>
                </c:pt>
                <c:pt idx="1455">
                  <c:v>-157.65608032753431</c:v>
                </c:pt>
                <c:pt idx="1456">
                  <c:v>-157.38826568431568</c:v>
                </c:pt>
                <c:pt idx="1457">
                  <c:v>-157.11849710138387</c:v>
                </c:pt>
                <c:pt idx="1458">
                  <c:v>-156.84677457873869</c:v>
                </c:pt>
                <c:pt idx="1459">
                  <c:v>-156.57309811638032</c:v>
                </c:pt>
                <c:pt idx="1460">
                  <c:v>-156.2974677143086</c:v>
                </c:pt>
                <c:pt idx="1461">
                  <c:v>-156.01988337252368</c:v>
                </c:pt>
                <c:pt idx="1462">
                  <c:v>-155.7403450910254</c:v>
                </c:pt>
                <c:pt idx="1463">
                  <c:v>-155.45885286981388</c:v>
                </c:pt>
                <c:pt idx="1464">
                  <c:v>-155.17540670888917</c:v>
                </c:pt>
                <c:pt idx="1465">
                  <c:v>-154.8900066082511</c:v>
                </c:pt>
                <c:pt idx="1466">
                  <c:v>-154.60265256789972</c:v>
                </c:pt>
                <c:pt idx="1467">
                  <c:v>-154.3133445878351</c:v>
                </c:pt>
                <c:pt idx="1468">
                  <c:v>-154.02208266805724</c:v>
                </c:pt>
                <c:pt idx="1469">
                  <c:v>-153.72886680856601</c:v>
                </c:pt>
                <c:pt idx="1470">
                  <c:v>-153.43369700936165</c:v>
                </c:pt>
                <c:pt idx="1471">
                  <c:v>-153.13657327044393</c:v>
                </c:pt>
                <c:pt idx="1472">
                  <c:v>-152.83749559181291</c:v>
                </c:pt>
                <c:pt idx="1473">
                  <c:v>-152.53646397346864</c:v>
                </c:pt>
                <c:pt idx="1474">
                  <c:v>-152.23347841541107</c:v>
                </c:pt>
                <c:pt idx="1475">
                  <c:v>-151.92853891764025</c:v>
                </c:pt>
                <c:pt idx="1476">
                  <c:v>-151.62164548015625</c:v>
                </c:pt>
                <c:pt idx="1477">
                  <c:v>-151.31279810295882</c:v>
                </c:pt>
                <c:pt idx="1478">
                  <c:v>-151.00199678604815</c:v>
                </c:pt>
                <c:pt idx="1479">
                  <c:v>-150.68924152942424</c:v>
                </c:pt>
                <c:pt idx="1480">
                  <c:v>-150.37453233308702</c:v>
                </c:pt>
                <c:pt idx="1481">
                  <c:v>-150.0578691970365</c:v>
                </c:pt>
                <c:pt idx="1482">
                  <c:v>-149.73925212127284</c:v>
                </c:pt>
                <c:pt idx="1483">
                  <c:v>-149.41868110579583</c:v>
                </c:pt>
                <c:pt idx="1484">
                  <c:v>-149.09615615060545</c:v>
                </c:pt>
                <c:pt idx="1485">
                  <c:v>-148.77167725570189</c:v>
                </c:pt>
                <c:pt idx="1486">
                  <c:v>-148.44524442108502</c:v>
                </c:pt>
                <c:pt idx="1487">
                  <c:v>-148.11685764675497</c:v>
                </c:pt>
                <c:pt idx="1488">
                  <c:v>-147.78651693271149</c:v>
                </c:pt>
                <c:pt idx="1489">
                  <c:v>-147.45422227895483</c:v>
                </c:pt>
                <c:pt idx="1490">
                  <c:v>-147.11997368548487</c:v>
                </c:pt>
                <c:pt idx="1491">
                  <c:v>-146.7837711523016</c:v>
                </c:pt>
                <c:pt idx="1492">
                  <c:v>-146.44561467940514</c:v>
                </c:pt>
                <c:pt idx="1493">
                  <c:v>-146.10550426679538</c:v>
                </c:pt>
                <c:pt idx="1494">
                  <c:v>-145.76343991447226</c:v>
                </c:pt>
                <c:pt idx="1495">
                  <c:v>-145.41942162243595</c:v>
                </c:pt>
                <c:pt idx="1496">
                  <c:v>-145.07344939068633</c:v>
                </c:pt>
                <c:pt idx="1497">
                  <c:v>-144.72552321922342</c:v>
                </c:pt>
                <c:pt idx="1498">
                  <c:v>-144.37564310804726</c:v>
                </c:pt>
                <c:pt idx="1499">
                  <c:v>-144.02380905715785</c:v>
                </c:pt>
                <c:pt idx="1500">
                  <c:v>-143.67002106655514</c:v>
                </c:pt>
                <c:pt idx="1501">
                  <c:v>-143.31427913623918</c:v>
                </c:pt>
                <c:pt idx="1502">
                  <c:v>-142.95658326620986</c:v>
                </c:pt>
                <c:pt idx="1503">
                  <c:v>-142.5969334564673</c:v>
                </c:pt>
                <c:pt idx="1504">
                  <c:v>-142.23532970701154</c:v>
                </c:pt>
                <c:pt idx="1505">
                  <c:v>-141.87177201784243</c:v>
                </c:pt>
                <c:pt idx="1506">
                  <c:v>-141.50626038896002</c:v>
                </c:pt>
                <c:pt idx="1507">
                  <c:v>-141.13879482036441</c:v>
                </c:pt>
                <c:pt idx="1508">
                  <c:v>-140.7693753120555</c:v>
                </c:pt>
                <c:pt idx="1509">
                  <c:v>-140.39800186403323</c:v>
                </c:pt>
                <c:pt idx="1510">
                  <c:v>-140.02467447629789</c:v>
                </c:pt>
                <c:pt idx="1511">
                  <c:v>-139.64939314884907</c:v>
                </c:pt>
                <c:pt idx="1512">
                  <c:v>-139.27215788168701</c:v>
                </c:pt>
                <c:pt idx="1513">
                  <c:v>-138.89296867481175</c:v>
                </c:pt>
                <c:pt idx="1514">
                  <c:v>-138.51182552822308</c:v>
                </c:pt>
                <c:pt idx="1515">
                  <c:v>-138.12872844192128</c:v>
                </c:pt>
                <c:pt idx="1516">
                  <c:v>-137.74367741590623</c:v>
                </c:pt>
                <c:pt idx="1517">
                  <c:v>-137.35667245017777</c:v>
                </c:pt>
                <c:pt idx="1518">
                  <c:v>-136.96771354473611</c:v>
                </c:pt>
                <c:pt idx="1519">
                  <c:v>-136.57680069958116</c:v>
                </c:pt>
                <c:pt idx="1520">
                  <c:v>-136.18393391471284</c:v>
                </c:pt>
                <c:pt idx="1521">
                  <c:v>-135.78911319013145</c:v>
                </c:pt>
                <c:pt idx="1522">
                  <c:v>-135.39233852583669</c:v>
                </c:pt>
                <c:pt idx="1523">
                  <c:v>-134.99360992182852</c:v>
                </c:pt>
                <c:pt idx="1524">
                  <c:v>-134.59292737810722</c:v>
                </c:pt>
                <c:pt idx="1525">
                  <c:v>-134.19029089467261</c:v>
                </c:pt>
                <c:pt idx="1526">
                  <c:v>-133.78570047152465</c:v>
                </c:pt>
                <c:pt idx="1527">
                  <c:v>-133.37915610866361</c:v>
                </c:pt>
                <c:pt idx="1528">
                  <c:v>-132.97065780608921</c:v>
                </c:pt>
                <c:pt idx="1529">
                  <c:v>-132.56020556380139</c:v>
                </c:pt>
                <c:pt idx="1530">
                  <c:v>-132.14779938180044</c:v>
                </c:pt>
                <c:pt idx="1531">
                  <c:v>-131.73343926008619</c:v>
                </c:pt>
                <c:pt idx="1532">
                  <c:v>-131.31712519865857</c:v>
                </c:pt>
                <c:pt idx="1533">
                  <c:v>-130.89885719751783</c:v>
                </c:pt>
                <c:pt idx="1534">
                  <c:v>-130.47863525666378</c:v>
                </c:pt>
                <c:pt idx="1535">
                  <c:v>-130.05645937609631</c:v>
                </c:pt>
                <c:pt idx="1536">
                  <c:v>-129.63232955581572</c:v>
                </c:pt>
                <c:pt idx="1537">
                  <c:v>-129.20624579582181</c:v>
                </c:pt>
                <c:pt idx="1538">
                  <c:v>-128.77820809611455</c:v>
                </c:pt>
                <c:pt idx="1539">
                  <c:v>-128.3482164566941</c:v>
                </c:pt>
                <c:pt idx="1540">
                  <c:v>-127.91627087756041</c:v>
                </c:pt>
                <c:pt idx="1541">
                  <c:v>-127.48237135871329</c:v>
                </c:pt>
                <c:pt idx="1542">
                  <c:v>-127.04651790015305</c:v>
                </c:pt>
                <c:pt idx="1543">
                  <c:v>-126.6087105018795</c:v>
                </c:pt>
                <c:pt idx="1544">
                  <c:v>-126.16894916389259</c:v>
                </c:pt>
                <c:pt idx="1545">
                  <c:v>-125.72723388619249</c:v>
                </c:pt>
                <c:pt idx="1546">
                  <c:v>-125.28356466877915</c:v>
                </c:pt>
                <c:pt idx="1547">
                  <c:v>-124.83794151165239</c:v>
                </c:pt>
                <c:pt idx="1548">
                  <c:v>-124.39036441481244</c:v>
                </c:pt>
                <c:pt idx="1549">
                  <c:v>-123.94083337825913</c:v>
                </c:pt>
                <c:pt idx="1550">
                  <c:v>-123.48934840199269</c:v>
                </c:pt>
                <c:pt idx="1551">
                  <c:v>-123.03590948601294</c:v>
                </c:pt>
                <c:pt idx="1552">
                  <c:v>-122.58051663031983</c:v>
                </c:pt>
                <c:pt idx="1553">
                  <c:v>-122.12316983491348</c:v>
                </c:pt>
                <c:pt idx="1554">
                  <c:v>-121.66386909979394</c:v>
                </c:pt>
                <c:pt idx="1555">
                  <c:v>-121.20261442496093</c:v>
                </c:pt>
                <c:pt idx="1556">
                  <c:v>-120.73940581041489</c:v>
                </c:pt>
                <c:pt idx="1557">
                  <c:v>-120.27424325615544</c:v>
                </c:pt>
                <c:pt idx="1558">
                  <c:v>-119.80712676218269</c:v>
                </c:pt>
                <c:pt idx="1559">
                  <c:v>-119.33805632849669</c:v>
                </c:pt>
                <c:pt idx="1560">
                  <c:v>-118.8670319550975</c:v>
                </c:pt>
                <c:pt idx="1561">
                  <c:v>-118.3940536419849</c:v>
                </c:pt>
                <c:pt idx="1562">
                  <c:v>-117.9191213891591</c:v>
                </c:pt>
                <c:pt idx="1563">
                  <c:v>-117.44223519662006</c:v>
                </c:pt>
                <c:pt idx="1564">
                  <c:v>-116.9633950643676</c:v>
                </c:pt>
                <c:pt idx="1565">
                  <c:v>-116.48260099240201</c:v>
                </c:pt>
                <c:pt idx="1566">
                  <c:v>-115.99985298072312</c:v>
                </c:pt>
                <c:pt idx="1567">
                  <c:v>-115.51515102933087</c:v>
                </c:pt>
                <c:pt idx="1568">
                  <c:v>-115.02849513822542</c:v>
                </c:pt>
                <c:pt idx="1569">
                  <c:v>-114.53988530740673</c:v>
                </c:pt>
                <c:pt idx="1570">
                  <c:v>-114.04932153687463</c:v>
                </c:pt>
                <c:pt idx="1571">
                  <c:v>-113.55680382662933</c:v>
                </c:pt>
                <c:pt idx="1572">
                  <c:v>-113.06233217667079</c:v>
                </c:pt>
                <c:pt idx="1573">
                  <c:v>-112.56590658699889</c:v>
                </c:pt>
                <c:pt idx="1574">
                  <c:v>-112.0675270576138</c:v>
                </c:pt>
                <c:pt idx="1575">
                  <c:v>-111.56719358851547</c:v>
                </c:pt>
                <c:pt idx="1576">
                  <c:v>-111.06490617970371</c:v>
                </c:pt>
                <c:pt idx="1577">
                  <c:v>-110.56066483117877</c:v>
                </c:pt>
                <c:pt idx="1578">
                  <c:v>-110.05446954294064</c:v>
                </c:pt>
                <c:pt idx="1579">
                  <c:v>-109.54632031498903</c:v>
                </c:pt>
                <c:pt idx="1580">
                  <c:v>-109.03621714732429</c:v>
                </c:pt>
                <c:pt idx="1581">
                  <c:v>-108.52416003994625</c:v>
                </c:pt>
                <c:pt idx="1582">
                  <c:v>-108.01014899285485</c:v>
                </c:pt>
                <c:pt idx="1583">
                  <c:v>-107.49418400605026</c:v>
                </c:pt>
                <c:pt idx="1584">
                  <c:v>-106.97626507953248</c:v>
                </c:pt>
                <c:pt idx="1585">
                  <c:v>-106.45639221330123</c:v>
                </c:pt>
                <c:pt idx="1586">
                  <c:v>-105.93456540735679</c:v>
                </c:pt>
                <c:pt idx="1587">
                  <c:v>-105.4107846616991</c:v>
                </c:pt>
                <c:pt idx="1588">
                  <c:v>-104.88504997632805</c:v>
                </c:pt>
                <c:pt idx="1589">
                  <c:v>-104.35736135124381</c:v>
                </c:pt>
                <c:pt idx="1590">
                  <c:v>-103.82771878644638</c:v>
                </c:pt>
                <c:pt idx="1591">
                  <c:v>-103.29612228193548</c:v>
                </c:pt>
                <c:pt idx="1592">
                  <c:v>-102.76257183771139</c:v>
                </c:pt>
                <c:pt idx="1593">
                  <c:v>-102.22706745377405</c:v>
                </c:pt>
                <c:pt idx="1594">
                  <c:v>-101.68960913012336</c:v>
                </c:pt>
                <c:pt idx="1595">
                  <c:v>-101.15019686675953</c:v>
                </c:pt>
                <c:pt idx="1596">
                  <c:v>-100.60883066368234</c:v>
                </c:pt>
                <c:pt idx="1597">
                  <c:v>-100.06551052089179</c:v>
                </c:pt>
                <c:pt idx="1598">
                  <c:v>-99.520236438388054</c:v>
                </c:pt>
                <c:pt idx="1599">
                  <c:v>-98.973008416171069</c:v>
                </c:pt>
                <c:pt idx="1600">
                  <c:v>-98.423826454240725</c:v>
                </c:pt>
                <c:pt idx="1601">
                  <c:v>-97.872690552597192</c:v>
                </c:pt>
                <c:pt idx="1602">
                  <c:v>-97.319600711240298</c:v>
                </c:pt>
                <c:pt idx="1603">
                  <c:v>-96.764556930170158</c:v>
                </c:pt>
                <c:pt idx="1604">
                  <c:v>-96.207559209386829</c:v>
                </c:pt>
                <c:pt idx="1605">
                  <c:v>-95.648607548890027</c:v>
                </c:pt>
                <c:pt idx="1606">
                  <c:v>-95.087701948680149</c:v>
                </c:pt>
                <c:pt idx="1607">
                  <c:v>-94.524842408756967</c:v>
                </c:pt>
                <c:pt idx="1608">
                  <c:v>-93.960028929120369</c:v>
                </c:pt>
                <c:pt idx="1609">
                  <c:v>-93.393261509770639</c:v>
                </c:pt>
                <c:pt idx="1610">
                  <c:v>-92.824540150707605</c:v>
                </c:pt>
                <c:pt idx="1611">
                  <c:v>-92.253864851931212</c:v>
                </c:pt>
                <c:pt idx="1612">
                  <c:v>-91.681235613441686</c:v>
                </c:pt>
                <c:pt idx="1613">
                  <c:v>-91.106652435238857</c:v>
                </c:pt>
                <c:pt idx="1614">
                  <c:v>-90.530115317322611</c:v>
                </c:pt>
                <c:pt idx="1615">
                  <c:v>-89.951624259693176</c:v>
                </c:pt>
                <c:pt idx="1616">
                  <c:v>-89.371179262350495</c:v>
                </c:pt>
                <c:pt idx="1617">
                  <c:v>-88.788780325294454</c:v>
                </c:pt>
                <c:pt idx="1618">
                  <c:v>-88.20442744852528</c:v>
                </c:pt>
                <c:pt idx="1619">
                  <c:v>-87.618120632042633</c:v>
                </c:pt>
                <c:pt idx="1620">
                  <c:v>-87.029859875846796</c:v>
                </c:pt>
                <c:pt idx="1621">
                  <c:v>-86.439645179937884</c:v>
                </c:pt>
                <c:pt idx="1622">
                  <c:v>-85.847476544315555</c:v>
                </c:pt>
                <c:pt idx="1623">
                  <c:v>-85.253353968979809</c:v>
                </c:pt>
                <c:pt idx="1624">
                  <c:v>-84.657277453930874</c:v>
                </c:pt>
                <c:pt idx="1625">
                  <c:v>-84.059246999168749</c:v>
                </c:pt>
                <c:pt idx="1626">
                  <c:v>-83.459262604693208</c:v>
                </c:pt>
                <c:pt idx="1627">
                  <c:v>-82.857324270504478</c:v>
                </c:pt>
                <c:pt idx="1628">
                  <c:v>-82.253431996602444</c:v>
                </c:pt>
                <c:pt idx="1629">
                  <c:v>-81.647585782987107</c:v>
                </c:pt>
                <c:pt idx="1630">
                  <c:v>-81.039785629658581</c:v>
                </c:pt>
                <c:pt idx="1631">
                  <c:v>-80.430031536616752</c:v>
                </c:pt>
                <c:pt idx="1632">
                  <c:v>-79.81832350386162</c:v>
                </c:pt>
                <c:pt idx="1633">
                  <c:v>-79.204661531393299</c:v>
                </c:pt>
                <c:pt idx="1634">
                  <c:v>-78.589045619211674</c:v>
                </c:pt>
                <c:pt idx="1635">
                  <c:v>-77.971475767316633</c:v>
                </c:pt>
                <c:pt idx="1636">
                  <c:v>-77.351951975708403</c:v>
                </c:pt>
                <c:pt idx="1637">
                  <c:v>-76.730474244386869</c:v>
                </c:pt>
                <c:pt idx="1638">
                  <c:v>-76.107042573352032</c:v>
                </c:pt>
                <c:pt idx="1639">
                  <c:v>-75.481656962604006</c:v>
                </c:pt>
                <c:pt idx="1640">
                  <c:v>-74.854317412142677</c:v>
                </c:pt>
                <c:pt idx="1641">
                  <c:v>-74.225023921968045</c:v>
                </c:pt>
                <c:pt idx="1642">
                  <c:v>-73.593776492080224</c:v>
                </c:pt>
                <c:pt idx="1643">
                  <c:v>-72.960575122479099</c:v>
                </c:pt>
                <c:pt idx="1644">
                  <c:v>-72.325419813164672</c:v>
                </c:pt>
                <c:pt idx="1645">
                  <c:v>-71.688310564136941</c:v>
                </c:pt>
                <c:pt idx="1646">
                  <c:v>-71.049247375396021</c:v>
                </c:pt>
                <c:pt idx="1647">
                  <c:v>-70.408230246941685</c:v>
                </c:pt>
                <c:pt idx="1648">
                  <c:v>-69.765259178774158</c:v>
                </c:pt>
                <c:pt idx="1649">
                  <c:v>-69.120334170893443</c:v>
                </c:pt>
                <c:pt idx="1650">
                  <c:v>-68.473455223299197</c:v>
                </c:pt>
                <c:pt idx="1651">
                  <c:v>-67.824622335991876</c:v>
                </c:pt>
                <c:pt idx="1652">
                  <c:v>-67.173835508971138</c:v>
                </c:pt>
                <c:pt idx="1653">
                  <c:v>-66.521094742237324</c:v>
                </c:pt>
                <c:pt idx="1654">
                  <c:v>-65.866400035790093</c:v>
                </c:pt>
                <c:pt idx="1655">
                  <c:v>-65.209751389629673</c:v>
                </c:pt>
                <c:pt idx="1656">
                  <c:v>-64.55114880375595</c:v>
                </c:pt>
                <c:pt idx="1657">
                  <c:v>-63.890592278168924</c:v>
                </c:pt>
                <c:pt idx="1658">
                  <c:v>-63.228081812868595</c:v>
                </c:pt>
                <c:pt idx="1659">
                  <c:v>-62.563617407855077</c:v>
                </c:pt>
                <c:pt idx="1660">
                  <c:v>-61.897199063128255</c:v>
                </c:pt>
                <c:pt idx="1661">
                  <c:v>-61.228826778688017</c:v>
                </c:pt>
                <c:pt idx="1662">
                  <c:v>-60.558500554534703</c:v>
                </c:pt>
                <c:pt idx="1663">
                  <c:v>-59.886220390667972</c:v>
                </c:pt>
                <c:pt idx="1664">
                  <c:v>-59.211986287087939</c:v>
                </c:pt>
                <c:pt idx="1665">
                  <c:v>-58.535798243794829</c:v>
                </c:pt>
                <c:pt idx="1666">
                  <c:v>-57.857656260788417</c:v>
                </c:pt>
                <c:pt idx="1667">
                  <c:v>-57.177560338068588</c:v>
                </c:pt>
                <c:pt idx="1668">
                  <c:v>-56.495510475635569</c:v>
                </c:pt>
                <c:pt idx="1669">
                  <c:v>-55.811506673489248</c:v>
                </c:pt>
                <c:pt idx="1670">
                  <c:v>-55.12554893162951</c:v>
                </c:pt>
                <c:pt idx="1671">
                  <c:v>-54.437637250056696</c:v>
                </c:pt>
                <c:pt idx="1672">
                  <c:v>-53.747771628770579</c:v>
                </c:pt>
                <c:pt idx="1673">
                  <c:v>-53.055952067771045</c:v>
                </c:pt>
                <c:pt idx="1674">
                  <c:v>-52.362178567058436</c:v>
                </c:pt>
                <c:pt idx="1675">
                  <c:v>-51.66645112663241</c:v>
                </c:pt>
                <c:pt idx="1676">
                  <c:v>-50.968769746493081</c:v>
                </c:pt>
                <c:pt idx="1677">
                  <c:v>-50.269134426640562</c:v>
                </c:pt>
                <c:pt idx="1678">
                  <c:v>-49.567545167074854</c:v>
                </c:pt>
                <c:pt idx="1679">
                  <c:v>-48.86400196779573</c:v>
                </c:pt>
                <c:pt idx="1680">
                  <c:v>-48.158504828803416</c:v>
                </c:pt>
                <c:pt idx="1681">
                  <c:v>-47.451053750097799</c:v>
                </c:pt>
                <c:pt idx="1682">
                  <c:v>-46.741648731678765</c:v>
                </c:pt>
                <c:pt idx="1683">
                  <c:v>-46.030289773546656</c:v>
                </c:pt>
                <c:pt idx="1684">
                  <c:v>-45.316976875701243</c:v>
                </c:pt>
                <c:pt idx="1685">
                  <c:v>-44.601710038142414</c:v>
                </c:pt>
                <c:pt idx="1686">
                  <c:v>-43.884489260870396</c:v>
                </c:pt>
                <c:pt idx="1687">
                  <c:v>-43.165314543885074</c:v>
                </c:pt>
                <c:pt idx="1688">
                  <c:v>-42.44418588718645</c:v>
                </c:pt>
                <c:pt idx="1689">
                  <c:v>-41.721103290774749</c:v>
                </c:pt>
                <c:pt idx="1690">
                  <c:v>-40.996066754649632</c:v>
                </c:pt>
                <c:pt idx="1691">
                  <c:v>-40.269076278811212</c:v>
                </c:pt>
                <c:pt idx="1692">
                  <c:v>-39.540131863259603</c:v>
                </c:pt>
                <c:pt idx="1693">
                  <c:v>-38.809233507994691</c:v>
                </c:pt>
                <c:pt idx="1694">
                  <c:v>-38.076381213016361</c:v>
                </c:pt>
                <c:pt idx="1695">
                  <c:v>-37.341574978324843</c:v>
                </c:pt>
                <c:pt idx="1696">
                  <c:v>-36.604814803920135</c:v>
                </c:pt>
                <c:pt idx="1697">
                  <c:v>-35.86610068980201</c:v>
                </c:pt>
                <c:pt idx="1698">
                  <c:v>-35.125432635970697</c:v>
                </c:pt>
                <c:pt idx="1699">
                  <c:v>-34.38281064242608</c:v>
                </c:pt>
                <c:pt idx="1700">
                  <c:v>-33.638234709168159</c:v>
                </c:pt>
                <c:pt idx="1701">
                  <c:v>-32.891704836197164</c:v>
                </c:pt>
                <c:pt idx="1702">
                  <c:v>-32.143221023512751</c:v>
                </c:pt>
                <c:pt idx="1703">
                  <c:v>-31.392783271114922</c:v>
                </c:pt>
                <c:pt idx="1704">
                  <c:v>-30.640391579004017</c:v>
                </c:pt>
                <c:pt idx="1705">
                  <c:v>-29.886045947179696</c:v>
                </c:pt>
                <c:pt idx="1706">
                  <c:v>-29.129746375642185</c:v>
                </c:pt>
                <c:pt idx="1707">
                  <c:v>-28.371492864391371</c:v>
                </c:pt>
                <c:pt idx="1708">
                  <c:v>-27.61128541342714</c:v>
                </c:pt>
                <c:pt idx="1709">
                  <c:v>-26.849124022749834</c:v>
                </c:pt>
                <c:pt idx="1710">
                  <c:v>-26.085008692359224</c:v>
                </c:pt>
                <c:pt idx="1711">
                  <c:v>-25.318939422255312</c:v>
                </c:pt>
                <c:pt idx="1712">
                  <c:v>-24.55091621243821</c:v>
                </c:pt>
                <c:pt idx="1713">
                  <c:v>-23.780939062907805</c:v>
                </c:pt>
                <c:pt idx="1714">
                  <c:v>-23.009007973663984</c:v>
                </c:pt>
                <c:pt idx="1715">
                  <c:v>-22.235122944706973</c:v>
                </c:pt>
                <c:pt idx="1716">
                  <c:v>-21.459283976036659</c:v>
                </c:pt>
                <c:pt idx="1717">
                  <c:v>-20.681491067653042</c:v>
                </c:pt>
                <c:pt idx="1718">
                  <c:v>-19.901744219556235</c:v>
                </c:pt>
                <c:pt idx="1719">
                  <c:v>-19.120043431746126</c:v>
                </c:pt>
                <c:pt idx="1720">
                  <c:v>-18.336388704222713</c:v>
                </c:pt>
                <c:pt idx="1721">
                  <c:v>-17.550780036985998</c:v>
                </c:pt>
                <c:pt idx="1722">
                  <c:v>-16.763217430036093</c:v>
                </c:pt>
                <c:pt idx="1723">
                  <c:v>-15.973700883372885</c:v>
                </c:pt>
                <c:pt idx="1724">
                  <c:v>-15.182230396996488</c:v>
                </c:pt>
                <c:pt idx="1725">
                  <c:v>-14.388805970906674</c:v>
                </c:pt>
                <c:pt idx="1726">
                  <c:v>-13.593427605103557</c:v>
                </c:pt>
                <c:pt idx="1727">
                  <c:v>-12.79609529958725</c:v>
                </c:pt>
                <c:pt idx="1728">
                  <c:v>-11.996809054357755</c:v>
                </c:pt>
                <c:pt idx="1729">
                  <c:v>-11.195568869414728</c:v>
                </c:pt>
                <c:pt idx="1730">
                  <c:v>-10.392374744758627</c:v>
                </c:pt>
                <c:pt idx="1731">
                  <c:v>-9.5872266803892217</c:v>
                </c:pt>
                <c:pt idx="1732">
                  <c:v>-8.7801246763064</c:v>
                </c:pt>
                <c:pt idx="1733">
                  <c:v>-7.9710687325105027</c:v>
                </c:pt>
                <c:pt idx="1734">
                  <c:v>-7.1600588490013024</c:v>
                </c:pt>
                <c:pt idx="1735">
                  <c:v>-6.347095025778799</c:v>
                </c:pt>
                <c:pt idx="1736">
                  <c:v>-5.5321772628429926</c:v>
                </c:pt>
                <c:pt idx="1737">
                  <c:v>-4.7153055601938831</c:v>
                </c:pt>
                <c:pt idx="1738">
                  <c:v>-3.8964799178314706</c:v>
                </c:pt>
                <c:pt idx="1739">
                  <c:v>-3.0757003357558688</c:v>
                </c:pt>
                <c:pt idx="1740">
                  <c:v>-2.2529668139669639</c:v>
                </c:pt>
                <c:pt idx="1741">
                  <c:v>-1.4282793524647559</c:v>
                </c:pt>
                <c:pt idx="1742">
                  <c:v>-0.60163795124924491</c:v>
                </c:pt>
                <c:pt idx="1743">
                  <c:v>0.22688421828814917</c:v>
                </c:pt>
                <c:pt idx="1744">
                  <c:v>1.0559217908431908</c:v>
                </c:pt>
                <c:pt idx="1745">
                  <c:v>1.8849593633982324</c:v>
                </c:pt>
                <c:pt idx="1746">
                  <c:v>2.7139969359532738</c:v>
                </c:pt>
                <c:pt idx="1747">
                  <c:v>3.5430345085083155</c:v>
                </c:pt>
                <c:pt idx="1748">
                  <c:v>4.3720720810633571</c:v>
                </c:pt>
                <c:pt idx="1749">
                  <c:v>5.2011096536183992</c:v>
                </c:pt>
                <c:pt idx="1750">
                  <c:v>6.0301472261734403</c:v>
                </c:pt>
                <c:pt idx="1751">
                  <c:v>6.8591847987284824</c:v>
                </c:pt>
                <c:pt idx="1752">
                  <c:v>7.6882223712835236</c:v>
                </c:pt>
                <c:pt idx="1753">
                  <c:v>8.5172599438385657</c:v>
                </c:pt>
                <c:pt idx="1754">
                  <c:v>9.3462975163936068</c:v>
                </c:pt>
                <c:pt idx="1755">
                  <c:v>10.175335088948648</c:v>
                </c:pt>
                <c:pt idx="1756">
                  <c:v>11.004372661503691</c:v>
                </c:pt>
                <c:pt idx="1757">
                  <c:v>11.833410234058732</c:v>
                </c:pt>
                <c:pt idx="1758">
                  <c:v>12.662447806613773</c:v>
                </c:pt>
                <c:pt idx="1759">
                  <c:v>13.491485379168815</c:v>
                </c:pt>
                <c:pt idx="1760">
                  <c:v>14.320522951723857</c:v>
                </c:pt>
                <c:pt idx="1761">
                  <c:v>15.149560524278899</c:v>
                </c:pt>
                <c:pt idx="1762">
                  <c:v>15.97859809683394</c:v>
                </c:pt>
                <c:pt idx="1763">
                  <c:v>16.807635669388983</c:v>
                </c:pt>
                <c:pt idx="1764">
                  <c:v>17.636673241944024</c:v>
                </c:pt>
                <c:pt idx="1765">
                  <c:v>18.465710814499065</c:v>
                </c:pt>
                <c:pt idx="1766">
                  <c:v>19.294748387054106</c:v>
                </c:pt>
                <c:pt idx="1767">
                  <c:v>20.123785959609148</c:v>
                </c:pt>
                <c:pt idx="1768">
                  <c:v>20.952823532164189</c:v>
                </c:pt>
                <c:pt idx="1769">
                  <c:v>21.78186110471923</c:v>
                </c:pt>
                <c:pt idx="1770">
                  <c:v>22.610898677274275</c:v>
                </c:pt>
                <c:pt idx="1771">
                  <c:v>23.439936249829316</c:v>
                </c:pt>
                <c:pt idx="1772">
                  <c:v>24.268973822384357</c:v>
                </c:pt>
                <c:pt idx="1773">
                  <c:v>25.098011394939398</c:v>
                </c:pt>
                <c:pt idx="1774">
                  <c:v>25.927048967494439</c:v>
                </c:pt>
                <c:pt idx="1775">
                  <c:v>26.756086540049481</c:v>
                </c:pt>
                <c:pt idx="1776">
                  <c:v>27.585124112604522</c:v>
                </c:pt>
                <c:pt idx="1777">
                  <c:v>28.414161685159563</c:v>
                </c:pt>
                <c:pt idx="1778">
                  <c:v>29.243199257714608</c:v>
                </c:pt>
                <c:pt idx="1779">
                  <c:v>30.072236830269649</c:v>
                </c:pt>
                <c:pt idx="1780">
                  <c:v>30.90127440282469</c:v>
                </c:pt>
                <c:pt idx="1781">
                  <c:v>31.730311975379731</c:v>
                </c:pt>
                <c:pt idx="1782">
                  <c:v>32.559349547934772</c:v>
                </c:pt>
                <c:pt idx="1783">
                  <c:v>33.388387120489817</c:v>
                </c:pt>
                <c:pt idx="1784">
                  <c:v>34.217424693044855</c:v>
                </c:pt>
                <c:pt idx="1785">
                  <c:v>35.046462265599899</c:v>
                </c:pt>
                <c:pt idx="1786">
                  <c:v>35.875499838154937</c:v>
                </c:pt>
                <c:pt idx="1787">
                  <c:v>36.704537410709982</c:v>
                </c:pt>
                <c:pt idx="1788">
                  <c:v>37.533574983265019</c:v>
                </c:pt>
                <c:pt idx="1789">
                  <c:v>38.362612555820064</c:v>
                </c:pt>
                <c:pt idx="1790">
                  <c:v>39.191650128375109</c:v>
                </c:pt>
                <c:pt idx="1791">
                  <c:v>40.020687700930146</c:v>
                </c:pt>
                <c:pt idx="1792">
                  <c:v>40.849725273485191</c:v>
                </c:pt>
                <c:pt idx="1793">
                  <c:v>41.678762846040229</c:v>
                </c:pt>
                <c:pt idx="1794">
                  <c:v>42.507800418595274</c:v>
                </c:pt>
                <c:pt idx="1795">
                  <c:v>43.336837991150311</c:v>
                </c:pt>
                <c:pt idx="1796">
                  <c:v>44.165875563705356</c:v>
                </c:pt>
                <c:pt idx="1797">
                  <c:v>44.994913136260394</c:v>
                </c:pt>
                <c:pt idx="1798">
                  <c:v>45.823950708815438</c:v>
                </c:pt>
                <c:pt idx="1799">
                  <c:v>46.652988281370483</c:v>
                </c:pt>
                <c:pt idx="1800">
                  <c:v>47.482025853925521</c:v>
                </c:pt>
                <c:pt idx="1801">
                  <c:v>48.311063426480565</c:v>
                </c:pt>
                <c:pt idx="1802">
                  <c:v>49.140100999035603</c:v>
                </c:pt>
                <c:pt idx="1803">
                  <c:v>49.969138571590648</c:v>
                </c:pt>
                <c:pt idx="1804">
                  <c:v>50.798176144145685</c:v>
                </c:pt>
                <c:pt idx="1805">
                  <c:v>51.62721371670073</c:v>
                </c:pt>
                <c:pt idx="1806">
                  <c:v>52.456251289255775</c:v>
                </c:pt>
                <c:pt idx="1807">
                  <c:v>53.285288861810812</c:v>
                </c:pt>
                <c:pt idx="1808">
                  <c:v>54.114326434365857</c:v>
                </c:pt>
                <c:pt idx="1809">
                  <c:v>54.943364006920895</c:v>
                </c:pt>
                <c:pt idx="1810">
                  <c:v>55.77240157947594</c:v>
                </c:pt>
                <c:pt idx="1811">
                  <c:v>56.601439152030977</c:v>
                </c:pt>
                <c:pt idx="1812">
                  <c:v>57.430476724586022</c:v>
                </c:pt>
                <c:pt idx="1813">
                  <c:v>58.25951429714106</c:v>
                </c:pt>
                <c:pt idx="1814">
                  <c:v>59.088551869696104</c:v>
                </c:pt>
                <c:pt idx="1815">
                  <c:v>59.917589442251149</c:v>
                </c:pt>
                <c:pt idx="1816">
                  <c:v>60.746627014806187</c:v>
                </c:pt>
                <c:pt idx="1817">
                  <c:v>61.575664587361231</c:v>
                </c:pt>
                <c:pt idx="1818">
                  <c:v>62.404702159916269</c:v>
                </c:pt>
                <c:pt idx="1819">
                  <c:v>63.233739732471314</c:v>
                </c:pt>
                <c:pt idx="1820">
                  <c:v>64.062777305026358</c:v>
                </c:pt>
                <c:pt idx="1821">
                  <c:v>64.891814877581396</c:v>
                </c:pt>
                <c:pt idx="1822">
                  <c:v>65.720852450136434</c:v>
                </c:pt>
                <c:pt idx="1823">
                  <c:v>66.549890022691486</c:v>
                </c:pt>
                <c:pt idx="1824">
                  <c:v>67.378927595246523</c:v>
                </c:pt>
                <c:pt idx="1825">
                  <c:v>68.207965167801561</c:v>
                </c:pt>
                <c:pt idx="1826">
                  <c:v>69.037002740356598</c:v>
                </c:pt>
                <c:pt idx="1827">
                  <c:v>69.86604031291165</c:v>
                </c:pt>
                <c:pt idx="1828">
                  <c:v>70.695077885466688</c:v>
                </c:pt>
                <c:pt idx="1829">
                  <c:v>71.524115458021726</c:v>
                </c:pt>
                <c:pt idx="1830">
                  <c:v>72.353153030576777</c:v>
                </c:pt>
                <c:pt idx="1831">
                  <c:v>73.182190603131815</c:v>
                </c:pt>
                <c:pt idx="1832">
                  <c:v>74.011228175686853</c:v>
                </c:pt>
                <c:pt idx="1833">
                  <c:v>74.84026574824189</c:v>
                </c:pt>
                <c:pt idx="1834">
                  <c:v>75.669303320796942</c:v>
                </c:pt>
                <c:pt idx="1835">
                  <c:v>76.49834089335198</c:v>
                </c:pt>
                <c:pt idx="1836">
                  <c:v>77.327378465907017</c:v>
                </c:pt>
                <c:pt idx="1837">
                  <c:v>78.156416038462055</c:v>
                </c:pt>
                <c:pt idx="1838">
                  <c:v>78.985453611017107</c:v>
                </c:pt>
                <c:pt idx="1839">
                  <c:v>79.814491183572144</c:v>
                </c:pt>
                <c:pt idx="1840">
                  <c:v>80.643528756127182</c:v>
                </c:pt>
                <c:pt idx="1841">
                  <c:v>81.472566328682234</c:v>
                </c:pt>
                <c:pt idx="1842">
                  <c:v>82.301603901237272</c:v>
                </c:pt>
                <c:pt idx="1843">
                  <c:v>83.130641473792309</c:v>
                </c:pt>
                <c:pt idx="1844">
                  <c:v>83.959679046347347</c:v>
                </c:pt>
                <c:pt idx="1845">
                  <c:v>84.788716618902399</c:v>
                </c:pt>
                <c:pt idx="1846">
                  <c:v>85.617754191457436</c:v>
                </c:pt>
                <c:pt idx="1847">
                  <c:v>86.446791764012474</c:v>
                </c:pt>
                <c:pt idx="1848">
                  <c:v>87.275829336567526</c:v>
                </c:pt>
                <c:pt idx="1849">
                  <c:v>88.104866909122563</c:v>
                </c:pt>
                <c:pt idx="1850">
                  <c:v>88.933904481677601</c:v>
                </c:pt>
                <c:pt idx="1851">
                  <c:v>89.762942054232639</c:v>
                </c:pt>
                <c:pt idx="1852">
                  <c:v>90.59197962678769</c:v>
                </c:pt>
                <c:pt idx="1853">
                  <c:v>91.421017199342728</c:v>
                </c:pt>
                <c:pt idx="1854">
                  <c:v>92.250054771897766</c:v>
                </c:pt>
                <c:pt idx="1855">
                  <c:v>93.079092344452818</c:v>
                </c:pt>
                <c:pt idx="1856">
                  <c:v>93.908129917007855</c:v>
                </c:pt>
                <c:pt idx="1857">
                  <c:v>94.737167489562893</c:v>
                </c:pt>
                <c:pt idx="1858">
                  <c:v>95.56620506211793</c:v>
                </c:pt>
                <c:pt idx="1859">
                  <c:v>96.395242634672982</c:v>
                </c:pt>
                <c:pt idx="1860">
                  <c:v>97.22428020722802</c:v>
                </c:pt>
                <c:pt idx="1861">
                  <c:v>98.053317779783058</c:v>
                </c:pt>
                <c:pt idx="1862">
                  <c:v>98.882355352338109</c:v>
                </c:pt>
                <c:pt idx="1863">
                  <c:v>99.711392924893147</c:v>
                </c:pt>
                <c:pt idx="1864">
                  <c:v>100.54043049744818</c:v>
                </c:pt>
                <c:pt idx="1865">
                  <c:v>101.36946807000322</c:v>
                </c:pt>
                <c:pt idx="1866">
                  <c:v>102.19850564255827</c:v>
                </c:pt>
                <c:pt idx="1867">
                  <c:v>103.02754321511331</c:v>
                </c:pt>
                <c:pt idx="1868">
                  <c:v>103.85658078766835</c:v>
                </c:pt>
                <c:pt idx="1869">
                  <c:v>104.68561836022339</c:v>
                </c:pt>
                <c:pt idx="1870">
                  <c:v>105.51465593277844</c:v>
                </c:pt>
                <c:pt idx="1871">
                  <c:v>106.34369350533348</c:v>
                </c:pt>
                <c:pt idx="1872">
                  <c:v>107.17273107788851</c:v>
                </c:pt>
                <c:pt idx="1873">
                  <c:v>108.00176865044357</c:v>
                </c:pt>
                <c:pt idx="1874">
                  <c:v>108.8308062229986</c:v>
                </c:pt>
                <c:pt idx="1875">
                  <c:v>109.65984379555364</c:v>
                </c:pt>
                <c:pt idx="1876">
                  <c:v>110.48888136810868</c:v>
                </c:pt>
                <c:pt idx="1877">
                  <c:v>111.31791894066373</c:v>
                </c:pt>
                <c:pt idx="1878">
                  <c:v>112.14695651321877</c:v>
                </c:pt>
                <c:pt idx="1879">
                  <c:v>112.97599408577381</c:v>
                </c:pt>
                <c:pt idx="1880">
                  <c:v>113.80503165832886</c:v>
                </c:pt>
                <c:pt idx="1881">
                  <c:v>114.6340692308839</c:v>
                </c:pt>
                <c:pt idx="1882">
                  <c:v>115.46310680343893</c:v>
                </c:pt>
                <c:pt idx="1883">
                  <c:v>116.29214437599397</c:v>
                </c:pt>
                <c:pt idx="1884">
                  <c:v>117.12118194854902</c:v>
                </c:pt>
                <c:pt idx="1885">
                  <c:v>117.95021952110406</c:v>
                </c:pt>
                <c:pt idx="1886">
                  <c:v>118.7792570936591</c:v>
                </c:pt>
                <c:pt idx="1887">
                  <c:v>119.60829466621415</c:v>
                </c:pt>
                <c:pt idx="1888">
                  <c:v>120.43733223876919</c:v>
                </c:pt>
                <c:pt idx="1889">
                  <c:v>121.26636981132422</c:v>
                </c:pt>
                <c:pt idx="1890">
                  <c:v>122.09540738387926</c:v>
                </c:pt>
                <c:pt idx="1891">
                  <c:v>122.92444495643431</c:v>
                </c:pt>
                <c:pt idx="1892">
                  <c:v>123.75348252898935</c:v>
                </c:pt>
                <c:pt idx="1893">
                  <c:v>124.58252010154439</c:v>
                </c:pt>
                <c:pt idx="1894">
                  <c:v>125.41155767409944</c:v>
                </c:pt>
                <c:pt idx="1895">
                  <c:v>126.24059524665448</c:v>
                </c:pt>
                <c:pt idx="1896">
                  <c:v>127.06963281920952</c:v>
                </c:pt>
                <c:pt idx="1897">
                  <c:v>127.89867039176455</c:v>
                </c:pt>
                <c:pt idx="1898">
                  <c:v>128.72770796431959</c:v>
                </c:pt>
                <c:pt idx="1899">
                  <c:v>129.55674553687464</c:v>
                </c:pt>
                <c:pt idx="1900">
                  <c:v>130.3857831094297</c:v>
                </c:pt>
                <c:pt idx="1901">
                  <c:v>131.21482068198472</c:v>
                </c:pt>
                <c:pt idx="1902">
                  <c:v>132.04385825453977</c:v>
                </c:pt>
                <c:pt idx="1903">
                  <c:v>132.87289582709482</c:v>
                </c:pt>
                <c:pt idx="1904">
                  <c:v>133.70193339964985</c:v>
                </c:pt>
                <c:pt idx="1905">
                  <c:v>134.5309709722049</c:v>
                </c:pt>
                <c:pt idx="1906">
                  <c:v>135.36000854475992</c:v>
                </c:pt>
                <c:pt idx="1907">
                  <c:v>136.18904611731497</c:v>
                </c:pt>
                <c:pt idx="1908">
                  <c:v>137.01808368987002</c:v>
                </c:pt>
                <c:pt idx="1909">
                  <c:v>137.84712126242505</c:v>
                </c:pt>
                <c:pt idx="1910">
                  <c:v>138.6761588349801</c:v>
                </c:pt>
                <c:pt idx="1911">
                  <c:v>139.50519640753515</c:v>
                </c:pt>
                <c:pt idx="1912">
                  <c:v>140.33423398009018</c:v>
                </c:pt>
                <c:pt idx="1913">
                  <c:v>141.16327155264523</c:v>
                </c:pt>
                <c:pt idx="1914">
                  <c:v>141.99230912520028</c:v>
                </c:pt>
                <c:pt idx="1915">
                  <c:v>142.8213466977553</c:v>
                </c:pt>
                <c:pt idx="1916">
                  <c:v>143.65038427031035</c:v>
                </c:pt>
                <c:pt idx="1917">
                  <c:v>144.47942184286538</c:v>
                </c:pt>
                <c:pt idx="1918">
                  <c:v>145.30845941542043</c:v>
                </c:pt>
                <c:pt idx="1919">
                  <c:v>146.13749698797548</c:v>
                </c:pt>
                <c:pt idx="1920">
                  <c:v>146.9665345605305</c:v>
                </c:pt>
                <c:pt idx="1921">
                  <c:v>147.79557213308556</c:v>
                </c:pt>
                <c:pt idx="1922">
                  <c:v>148.62460970564061</c:v>
                </c:pt>
                <c:pt idx="1923">
                  <c:v>149.45364727819563</c:v>
                </c:pt>
                <c:pt idx="1924">
                  <c:v>150.28268485075068</c:v>
                </c:pt>
                <c:pt idx="1925">
                  <c:v>151.11172242330574</c:v>
                </c:pt>
                <c:pt idx="1926">
                  <c:v>151.94075999586076</c:v>
                </c:pt>
                <c:pt idx="1927">
                  <c:v>152.76979756841581</c:v>
                </c:pt>
                <c:pt idx="1928">
                  <c:v>153.59883514097086</c:v>
                </c:pt>
                <c:pt idx="1929">
                  <c:v>154.42787271352589</c:v>
                </c:pt>
                <c:pt idx="1930">
                  <c:v>155.25691028608094</c:v>
                </c:pt>
                <c:pt idx="1931">
                  <c:v>156.08594785863596</c:v>
                </c:pt>
                <c:pt idx="1932">
                  <c:v>156.91498543119101</c:v>
                </c:pt>
                <c:pt idx="1933">
                  <c:v>157.74402300374607</c:v>
                </c:pt>
                <c:pt idx="1934">
                  <c:v>158.57306057630109</c:v>
                </c:pt>
                <c:pt idx="1935">
                  <c:v>159.40209814885614</c:v>
                </c:pt>
                <c:pt idx="1936">
                  <c:v>160.23113572141119</c:v>
                </c:pt>
                <c:pt idx="1937">
                  <c:v>161.06017329396622</c:v>
                </c:pt>
                <c:pt idx="1938">
                  <c:v>161.88921086652127</c:v>
                </c:pt>
                <c:pt idx="1939">
                  <c:v>162.71824843907632</c:v>
                </c:pt>
                <c:pt idx="1940">
                  <c:v>163.54728601163134</c:v>
                </c:pt>
                <c:pt idx="1941">
                  <c:v>164.37632358418639</c:v>
                </c:pt>
                <c:pt idx="1942">
                  <c:v>165.20536115674145</c:v>
                </c:pt>
                <c:pt idx="1943">
                  <c:v>166.03439872929647</c:v>
                </c:pt>
                <c:pt idx="1944">
                  <c:v>166.86343630185152</c:v>
                </c:pt>
                <c:pt idx="1945">
                  <c:v>167.69247387440655</c:v>
                </c:pt>
                <c:pt idx="1946">
                  <c:v>168.5215114469616</c:v>
                </c:pt>
                <c:pt idx="1947">
                  <c:v>169.35054901951665</c:v>
                </c:pt>
                <c:pt idx="1948">
                  <c:v>170.17958659207167</c:v>
                </c:pt>
                <c:pt idx="1949">
                  <c:v>171.00862416462672</c:v>
                </c:pt>
                <c:pt idx="1950">
                  <c:v>171.83766173718178</c:v>
                </c:pt>
                <c:pt idx="1951">
                  <c:v>172.6666993097368</c:v>
                </c:pt>
                <c:pt idx="1952">
                  <c:v>173.49573688229185</c:v>
                </c:pt>
                <c:pt idx="1953">
                  <c:v>174.3247744548469</c:v>
                </c:pt>
                <c:pt idx="1954">
                  <c:v>175.15381202740193</c:v>
                </c:pt>
                <c:pt idx="1955">
                  <c:v>175.98284959995698</c:v>
                </c:pt>
                <c:pt idx="1956">
                  <c:v>176.811887172512</c:v>
                </c:pt>
                <c:pt idx="1957">
                  <c:v>177.64092474506705</c:v>
                </c:pt>
                <c:pt idx="1958">
                  <c:v>178.46996231762211</c:v>
                </c:pt>
                <c:pt idx="1959">
                  <c:v>179.29899989017713</c:v>
                </c:pt>
                <c:pt idx="1960">
                  <c:v>180.12803746273218</c:v>
                </c:pt>
                <c:pt idx="1961">
                  <c:v>180.95707503528723</c:v>
                </c:pt>
                <c:pt idx="1962">
                  <c:v>181.78611260784226</c:v>
                </c:pt>
                <c:pt idx="1963">
                  <c:v>182.61515018039731</c:v>
                </c:pt>
                <c:pt idx="1964">
                  <c:v>183.44418775295236</c:v>
                </c:pt>
                <c:pt idx="1965">
                  <c:v>184.27322532550738</c:v>
                </c:pt>
                <c:pt idx="1966">
                  <c:v>185.10226289806243</c:v>
                </c:pt>
                <c:pt idx="1967">
                  <c:v>185.93130047061749</c:v>
                </c:pt>
                <c:pt idx="1968">
                  <c:v>186.76033804317251</c:v>
                </c:pt>
                <c:pt idx="1969">
                  <c:v>187.58937561572756</c:v>
                </c:pt>
                <c:pt idx="1970">
                  <c:v>188.41841318828259</c:v>
                </c:pt>
                <c:pt idx="1971">
                  <c:v>189.24745076083764</c:v>
                </c:pt>
                <c:pt idx="1972">
                  <c:v>190.07648833339269</c:v>
                </c:pt>
                <c:pt idx="1973">
                  <c:v>190.90552590594771</c:v>
                </c:pt>
                <c:pt idx="1974">
                  <c:v>191.73456347850276</c:v>
                </c:pt>
                <c:pt idx="1975">
                  <c:v>192.56360105105782</c:v>
                </c:pt>
                <c:pt idx="1976">
                  <c:v>193.39263862361284</c:v>
                </c:pt>
                <c:pt idx="1977">
                  <c:v>194.22167619616789</c:v>
                </c:pt>
                <c:pt idx="1978">
                  <c:v>195.05071376872294</c:v>
                </c:pt>
                <c:pt idx="1979">
                  <c:v>195.87975134127797</c:v>
                </c:pt>
                <c:pt idx="1980">
                  <c:v>196.70878891383302</c:v>
                </c:pt>
                <c:pt idx="1981">
                  <c:v>197.53782648638804</c:v>
                </c:pt>
                <c:pt idx="1982">
                  <c:v>198.36686405894309</c:v>
                </c:pt>
                <c:pt idx="1983">
                  <c:v>199.19590163149815</c:v>
                </c:pt>
                <c:pt idx="1984">
                  <c:v>200.02493920405317</c:v>
                </c:pt>
                <c:pt idx="1985">
                  <c:v>200.85397677660822</c:v>
                </c:pt>
                <c:pt idx="1986">
                  <c:v>201.68301434916327</c:v>
                </c:pt>
                <c:pt idx="1987">
                  <c:v>202.5120519217183</c:v>
                </c:pt>
                <c:pt idx="1988">
                  <c:v>203.34108949427335</c:v>
                </c:pt>
                <c:pt idx="1989">
                  <c:v>204.1701270668284</c:v>
                </c:pt>
                <c:pt idx="1990">
                  <c:v>204.99916463938342</c:v>
                </c:pt>
                <c:pt idx="1991">
                  <c:v>205.82820221193847</c:v>
                </c:pt>
                <c:pt idx="1992">
                  <c:v>206.65723978449353</c:v>
                </c:pt>
                <c:pt idx="1993">
                  <c:v>207.48627735704855</c:v>
                </c:pt>
                <c:pt idx="1994">
                  <c:v>208.3153149296036</c:v>
                </c:pt>
                <c:pt idx="1995">
                  <c:v>209.14435250215863</c:v>
                </c:pt>
                <c:pt idx="1996">
                  <c:v>209.97339007471368</c:v>
                </c:pt>
                <c:pt idx="1997">
                  <c:v>210.80242764726873</c:v>
                </c:pt>
                <c:pt idx="1998">
                  <c:v>211.63146521982375</c:v>
                </c:pt>
                <c:pt idx="1999">
                  <c:v>212.4605027923788</c:v>
                </c:pt>
                <c:pt idx="2000">
                  <c:v>213.28954036493386</c:v>
                </c:pt>
                <c:pt idx="2001">
                  <c:v>214.11857793748888</c:v>
                </c:pt>
                <c:pt idx="2002">
                  <c:v>214.94761551004393</c:v>
                </c:pt>
                <c:pt idx="2003">
                  <c:v>215.77665308259898</c:v>
                </c:pt>
                <c:pt idx="2004">
                  <c:v>216.60569065515401</c:v>
                </c:pt>
                <c:pt idx="2005">
                  <c:v>217.43472822770906</c:v>
                </c:pt>
                <c:pt idx="2006">
                  <c:v>218.26376580026411</c:v>
                </c:pt>
                <c:pt idx="2007">
                  <c:v>219.09280337281913</c:v>
                </c:pt>
                <c:pt idx="2008">
                  <c:v>219.92184094537419</c:v>
                </c:pt>
                <c:pt idx="2009">
                  <c:v>220.75087851792921</c:v>
                </c:pt>
                <c:pt idx="2010">
                  <c:v>221.57991609048426</c:v>
                </c:pt>
                <c:pt idx="2011">
                  <c:v>222.40895366303931</c:v>
                </c:pt>
                <c:pt idx="2012">
                  <c:v>223.23799123559434</c:v>
                </c:pt>
                <c:pt idx="2013">
                  <c:v>224.06702880814939</c:v>
                </c:pt>
                <c:pt idx="2014">
                  <c:v>224.89606638070444</c:v>
                </c:pt>
                <c:pt idx="2015">
                  <c:v>225.72510395325946</c:v>
                </c:pt>
                <c:pt idx="2016">
                  <c:v>226.55414152581452</c:v>
                </c:pt>
                <c:pt idx="2017">
                  <c:v>227.38317909836957</c:v>
                </c:pt>
                <c:pt idx="2018">
                  <c:v>228.21221667092459</c:v>
                </c:pt>
                <c:pt idx="2019">
                  <c:v>229.04125424347964</c:v>
                </c:pt>
                <c:pt idx="2020">
                  <c:v>229.87029181603467</c:v>
                </c:pt>
                <c:pt idx="2021">
                  <c:v>230.69932938858972</c:v>
                </c:pt>
                <c:pt idx="2022">
                  <c:v>231.52836696114477</c:v>
                </c:pt>
                <c:pt idx="2023">
                  <c:v>232.35740453369979</c:v>
                </c:pt>
                <c:pt idx="2024">
                  <c:v>233.18644210625484</c:v>
                </c:pt>
                <c:pt idx="2025">
                  <c:v>234.0154796788099</c:v>
                </c:pt>
                <c:pt idx="2026">
                  <c:v>234.84451725136492</c:v>
                </c:pt>
                <c:pt idx="2027">
                  <c:v>235.67355482391997</c:v>
                </c:pt>
                <c:pt idx="2028">
                  <c:v>236.50259239647502</c:v>
                </c:pt>
                <c:pt idx="2029">
                  <c:v>237.33162996903005</c:v>
                </c:pt>
                <c:pt idx="2030">
                  <c:v>238.1606675415851</c:v>
                </c:pt>
                <c:pt idx="2031">
                  <c:v>238.98970511414015</c:v>
                </c:pt>
                <c:pt idx="2032">
                  <c:v>239.81874268669517</c:v>
                </c:pt>
                <c:pt idx="2033">
                  <c:v>240.64778025925023</c:v>
                </c:pt>
                <c:pt idx="2034">
                  <c:v>241.47681783180525</c:v>
                </c:pt>
                <c:pt idx="2035">
                  <c:v>242.3058554043603</c:v>
                </c:pt>
                <c:pt idx="2036">
                  <c:v>243.13489297691535</c:v>
                </c:pt>
                <c:pt idx="2037">
                  <c:v>243.96393054947038</c:v>
                </c:pt>
                <c:pt idx="2038">
                  <c:v>244.79296812202543</c:v>
                </c:pt>
                <c:pt idx="2039">
                  <c:v>245.62200569458048</c:v>
                </c:pt>
                <c:pt idx="2040">
                  <c:v>246.4510432671355</c:v>
                </c:pt>
                <c:pt idx="2041">
                  <c:v>247.28008083969056</c:v>
                </c:pt>
                <c:pt idx="2042">
                  <c:v>248.10911841224561</c:v>
                </c:pt>
                <c:pt idx="2043">
                  <c:v>248.93815598480063</c:v>
                </c:pt>
                <c:pt idx="2044">
                  <c:v>249.76719355735568</c:v>
                </c:pt>
                <c:pt idx="2045">
                  <c:v>250.59623112991071</c:v>
                </c:pt>
                <c:pt idx="2046">
                  <c:v>251.42526870246576</c:v>
                </c:pt>
                <c:pt idx="2047">
                  <c:v>252.25430627502081</c:v>
                </c:pt>
                <c:pt idx="2048">
                  <c:v>253.08334384757583</c:v>
                </c:pt>
                <c:pt idx="2049">
                  <c:v>253.91238142013088</c:v>
                </c:pt>
                <c:pt idx="2050">
                  <c:v>254.74141899268594</c:v>
                </c:pt>
                <c:pt idx="2051">
                  <c:v>255.57045656524096</c:v>
                </c:pt>
                <c:pt idx="2052">
                  <c:v>256.39949413779601</c:v>
                </c:pt>
                <c:pt idx="2053">
                  <c:v>257.22853171035104</c:v>
                </c:pt>
                <c:pt idx="2054">
                  <c:v>258.05756928290612</c:v>
                </c:pt>
                <c:pt idx="2055">
                  <c:v>258.88660685546114</c:v>
                </c:pt>
                <c:pt idx="2056">
                  <c:v>259.71564442801616</c:v>
                </c:pt>
                <c:pt idx="2057">
                  <c:v>260.54468200057124</c:v>
                </c:pt>
                <c:pt idx="2058">
                  <c:v>261.37371957312627</c:v>
                </c:pt>
                <c:pt idx="2059">
                  <c:v>262.20275714568129</c:v>
                </c:pt>
                <c:pt idx="2060">
                  <c:v>263.03179471823637</c:v>
                </c:pt>
                <c:pt idx="2061">
                  <c:v>263.86083229079139</c:v>
                </c:pt>
                <c:pt idx="2062">
                  <c:v>264.68986986334642</c:v>
                </c:pt>
                <c:pt idx="2063">
                  <c:v>265.5189074359015</c:v>
                </c:pt>
                <c:pt idx="2064">
                  <c:v>266.34794500845652</c:v>
                </c:pt>
                <c:pt idx="2065">
                  <c:v>267.17698258101154</c:v>
                </c:pt>
                <c:pt idx="2066">
                  <c:v>268.00602015356657</c:v>
                </c:pt>
                <c:pt idx="2067">
                  <c:v>268.83505772612165</c:v>
                </c:pt>
                <c:pt idx="2068">
                  <c:v>269.66409529867667</c:v>
                </c:pt>
                <c:pt idx="2069">
                  <c:v>270.49313287123169</c:v>
                </c:pt>
                <c:pt idx="2070">
                  <c:v>271.32217044378677</c:v>
                </c:pt>
                <c:pt idx="2071">
                  <c:v>272.1512080163418</c:v>
                </c:pt>
                <c:pt idx="2072">
                  <c:v>272.98024558889682</c:v>
                </c:pt>
                <c:pt idx="2073">
                  <c:v>273.8092831614519</c:v>
                </c:pt>
                <c:pt idx="2074">
                  <c:v>274.63832073400692</c:v>
                </c:pt>
                <c:pt idx="2075">
                  <c:v>275.46735830656195</c:v>
                </c:pt>
                <c:pt idx="2076">
                  <c:v>276.29639587911703</c:v>
                </c:pt>
                <c:pt idx="2077">
                  <c:v>277.12543345167205</c:v>
                </c:pt>
                <c:pt idx="2078">
                  <c:v>277.95447102422708</c:v>
                </c:pt>
                <c:pt idx="2079">
                  <c:v>278.78350859678216</c:v>
                </c:pt>
                <c:pt idx="2080">
                  <c:v>279.61254616933718</c:v>
                </c:pt>
                <c:pt idx="2081">
                  <c:v>280.4415837418922</c:v>
                </c:pt>
                <c:pt idx="2082">
                  <c:v>281.27062131444728</c:v>
                </c:pt>
                <c:pt idx="2083">
                  <c:v>282.09965888700231</c:v>
                </c:pt>
                <c:pt idx="2084">
                  <c:v>282.92869645955733</c:v>
                </c:pt>
                <c:pt idx="2085">
                  <c:v>283.75773403211241</c:v>
                </c:pt>
                <c:pt idx="2086">
                  <c:v>284.58677160466743</c:v>
                </c:pt>
                <c:pt idx="2087">
                  <c:v>285.41580917722246</c:v>
                </c:pt>
                <c:pt idx="2088">
                  <c:v>286.24484674977754</c:v>
                </c:pt>
                <c:pt idx="2089">
                  <c:v>287.07388432233256</c:v>
                </c:pt>
                <c:pt idx="2090">
                  <c:v>287.90292189488758</c:v>
                </c:pt>
                <c:pt idx="2091">
                  <c:v>288.73195946744261</c:v>
                </c:pt>
                <c:pt idx="2092">
                  <c:v>289.56099703999769</c:v>
                </c:pt>
                <c:pt idx="2093">
                  <c:v>290.39003461255271</c:v>
                </c:pt>
                <c:pt idx="2094">
                  <c:v>291.21907218510773</c:v>
                </c:pt>
                <c:pt idx="2095">
                  <c:v>292.04810975766281</c:v>
                </c:pt>
                <c:pt idx="2096">
                  <c:v>292.87714733021784</c:v>
                </c:pt>
                <c:pt idx="2097">
                  <c:v>293.70618490277286</c:v>
                </c:pt>
                <c:pt idx="2098">
                  <c:v>294.53522247532794</c:v>
                </c:pt>
                <c:pt idx="2099">
                  <c:v>295.36426004788296</c:v>
                </c:pt>
                <c:pt idx="2100">
                  <c:v>296.19329762043799</c:v>
                </c:pt>
                <c:pt idx="2101">
                  <c:v>297.02233519299307</c:v>
                </c:pt>
                <c:pt idx="2102">
                  <c:v>297.85137276554809</c:v>
                </c:pt>
                <c:pt idx="2103">
                  <c:v>298.68041033810312</c:v>
                </c:pt>
                <c:pt idx="2104">
                  <c:v>299.5094479106582</c:v>
                </c:pt>
                <c:pt idx="2105">
                  <c:v>300.33848548321322</c:v>
                </c:pt>
                <c:pt idx="2106">
                  <c:v>301.16752305576824</c:v>
                </c:pt>
                <c:pt idx="2107">
                  <c:v>301.99656062832332</c:v>
                </c:pt>
                <c:pt idx="2108">
                  <c:v>302.82559820087835</c:v>
                </c:pt>
                <c:pt idx="2109">
                  <c:v>303.65463577343337</c:v>
                </c:pt>
                <c:pt idx="2110">
                  <c:v>304.48367334598845</c:v>
                </c:pt>
                <c:pt idx="2111">
                  <c:v>305.31271091854347</c:v>
                </c:pt>
                <c:pt idx="2112">
                  <c:v>306.1417484910985</c:v>
                </c:pt>
                <c:pt idx="2113">
                  <c:v>306.97078606365358</c:v>
                </c:pt>
                <c:pt idx="2114">
                  <c:v>307.7998236362086</c:v>
                </c:pt>
                <c:pt idx="2115">
                  <c:v>308.62886120876362</c:v>
                </c:pt>
                <c:pt idx="2116">
                  <c:v>309.45789878131865</c:v>
                </c:pt>
                <c:pt idx="2117">
                  <c:v>310.28693635387373</c:v>
                </c:pt>
                <c:pt idx="2118">
                  <c:v>311.11597392642875</c:v>
                </c:pt>
                <c:pt idx="2119">
                  <c:v>311.94501149898377</c:v>
                </c:pt>
                <c:pt idx="2120">
                  <c:v>312.77404907153885</c:v>
                </c:pt>
                <c:pt idx="2121">
                  <c:v>313.60308664409388</c:v>
                </c:pt>
                <c:pt idx="2122">
                  <c:v>314.4321242166489</c:v>
                </c:pt>
                <c:pt idx="2123">
                  <c:v>315.26116178920398</c:v>
                </c:pt>
                <c:pt idx="2124">
                  <c:v>316.09019936175901</c:v>
                </c:pt>
                <c:pt idx="2125">
                  <c:v>316.91923693431403</c:v>
                </c:pt>
                <c:pt idx="2126">
                  <c:v>317.74827450686911</c:v>
                </c:pt>
                <c:pt idx="2127">
                  <c:v>318.57731207942413</c:v>
                </c:pt>
                <c:pt idx="2128">
                  <c:v>319.40634965197916</c:v>
                </c:pt>
                <c:pt idx="2129">
                  <c:v>320.23538722453424</c:v>
                </c:pt>
                <c:pt idx="2130">
                  <c:v>321.06442479708926</c:v>
                </c:pt>
                <c:pt idx="2131">
                  <c:v>321.89346236964428</c:v>
                </c:pt>
                <c:pt idx="2132">
                  <c:v>322.72249994219936</c:v>
                </c:pt>
                <c:pt idx="2133">
                  <c:v>323.55153751475439</c:v>
                </c:pt>
                <c:pt idx="2134">
                  <c:v>324.38057508730941</c:v>
                </c:pt>
                <c:pt idx="2135">
                  <c:v>325.20961265986449</c:v>
                </c:pt>
                <c:pt idx="2136">
                  <c:v>326.03865023241951</c:v>
                </c:pt>
                <c:pt idx="2137">
                  <c:v>326.86768780497454</c:v>
                </c:pt>
                <c:pt idx="2138">
                  <c:v>327.69672537752962</c:v>
                </c:pt>
                <c:pt idx="2139">
                  <c:v>328.52576295008464</c:v>
                </c:pt>
                <c:pt idx="2140">
                  <c:v>329.35480052263966</c:v>
                </c:pt>
                <c:pt idx="2141">
                  <c:v>330.18383809519469</c:v>
                </c:pt>
                <c:pt idx="2142">
                  <c:v>331.01287566774977</c:v>
                </c:pt>
                <c:pt idx="2143">
                  <c:v>331.84191324030479</c:v>
                </c:pt>
                <c:pt idx="2144">
                  <c:v>332.67095081285981</c:v>
                </c:pt>
                <c:pt idx="2145">
                  <c:v>333.49998838541489</c:v>
                </c:pt>
                <c:pt idx="2146">
                  <c:v>334.32902595796992</c:v>
                </c:pt>
                <c:pt idx="2147">
                  <c:v>335.15806353052494</c:v>
                </c:pt>
                <c:pt idx="2148">
                  <c:v>335.98710110308002</c:v>
                </c:pt>
                <c:pt idx="2149">
                  <c:v>336.81613867563505</c:v>
                </c:pt>
                <c:pt idx="2150">
                  <c:v>337.64517624819007</c:v>
                </c:pt>
                <c:pt idx="2151">
                  <c:v>338.47421382074515</c:v>
                </c:pt>
                <c:pt idx="2152">
                  <c:v>339.30325139330017</c:v>
                </c:pt>
                <c:pt idx="2153">
                  <c:v>340.1322889658552</c:v>
                </c:pt>
                <c:pt idx="2154">
                  <c:v>340.96132653841028</c:v>
                </c:pt>
                <c:pt idx="2155">
                  <c:v>341.7903641109653</c:v>
                </c:pt>
                <c:pt idx="2156">
                  <c:v>342.61940168352032</c:v>
                </c:pt>
                <c:pt idx="2157">
                  <c:v>343.4484392560754</c:v>
                </c:pt>
                <c:pt idx="2158">
                  <c:v>344.27747682863043</c:v>
                </c:pt>
                <c:pt idx="2159">
                  <c:v>345.10651440118545</c:v>
                </c:pt>
                <c:pt idx="2160">
                  <c:v>345.93555197374053</c:v>
                </c:pt>
                <c:pt idx="2161">
                  <c:v>346.76458954629555</c:v>
                </c:pt>
                <c:pt idx="2162">
                  <c:v>347.59362711885058</c:v>
                </c:pt>
                <c:pt idx="2163">
                  <c:v>348.42266469140566</c:v>
                </c:pt>
                <c:pt idx="2164">
                  <c:v>349.25170226396068</c:v>
                </c:pt>
                <c:pt idx="2165">
                  <c:v>350.0807398365157</c:v>
                </c:pt>
                <c:pt idx="2166">
                  <c:v>350.90977740907078</c:v>
                </c:pt>
                <c:pt idx="2167">
                  <c:v>351.73881498162581</c:v>
                </c:pt>
                <c:pt idx="2168">
                  <c:v>352.56785255418083</c:v>
                </c:pt>
                <c:pt idx="2169">
                  <c:v>353.39689012673585</c:v>
                </c:pt>
                <c:pt idx="2170">
                  <c:v>354.22592769929093</c:v>
                </c:pt>
                <c:pt idx="2171">
                  <c:v>355.05496527184596</c:v>
                </c:pt>
                <c:pt idx="2172">
                  <c:v>355.88400284440098</c:v>
                </c:pt>
                <c:pt idx="2173">
                  <c:v>356.71304041695606</c:v>
                </c:pt>
                <c:pt idx="2174">
                  <c:v>357.54207798951109</c:v>
                </c:pt>
                <c:pt idx="2175">
                  <c:v>358.37111556206611</c:v>
                </c:pt>
                <c:pt idx="2176">
                  <c:v>359.20015313462119</c:v>
                </c:pt>
                <c:pt idx="2177">
                  <c:v>360.02919070717621</c:v>
                </c:pt>
                <c:pt idx="2178">
                  <c:v>360.85822827973124</c:v>
                </c:pt>
                <c:pt idx="2179">
                  <c:v>361.68726585228632</c:v>
                </c:pt>
                <c:pt idx="2180">
                  <c:v>362.51630342484134</c:v>
                </c:pt>
                <c:pt idx="2181">
                  <c:v>363.34534099739636</c:v>
                </c:pt>
                <c:pt idx="2182">
                  <c:v>364.17437856995144</c:v>
                </c:pt>
                <c:pt idx="2183">
                  <c:v>365.00341614250647</c:v>
                </c:pt>
                <c:pt idx="2184">
                  <c:v>365.83245371506149</c:v>
                </c:pt>
                <c:pt idx="2185">
                  <c:v>366.66149128761657</c:v>
                </c:pt>
                <c:pt idx="2186">
                  <c:v>367.49052886017159</c:v>
                </c:pt>
                <c:pt idx="2187">
                  <c:v>368.31956643272662</c:v>
                </c:pt>
                <c:pt idx="2188">
                  <c:v>369.1486040052817</c:v>
                </c:pt>
                <c:pt idx="2189">
                  <c:v>369.97764157783672</c:v>
                </c:pt>
                <c:pt idx="2190">
                  <c:v>370.80667915039174</c:v>
                </c:pt>
                <c:pt idx="2191">
                  <c:v>371.63571672294682</c:v>
                </c:pt>
                <c:pt idx="2192">
                  <c:v>372.46475429550185</c:v>
                </c:pt>
                <c:pt idx="2193">
                  <c:v>373.29379186805687</c:v>
                </c:pt>
                <c:pt idx="2194">
                  <c:v>374.12282944061189</c:v>
                </c:pt>
                <c:pt idx="2195">
                  <c:v>374.95186701316698</c:v>
                </c:pt>
                <c:pt idx="2196">
                  <c:v>375.780904585722</c:v>
                </c:pt>
                <c:pt idx="2197">
                  <c:v>376.60994215827702</c:v>
                </c:pt>
                <c:pt idx="2198">
                  <c:v>377.4389797308321</c:v>
                </c:pt>
                <c:pt idx="2199">
                  <c:v>378.26801730338713</c:v>
                </c:pt>
                <c:pt idx="2200">
                  <c:v>379.09705487594215</c:v>
                </c:pt>
                <c:pt idx="2201">
                  <c:v>379.92609244849723</c:v>
                </c:pt>
                <c:pt idx="2202">
                  <c:v>380.75513002105225</c:v>
                </c:pt>
                <c:pt idx="2203">
                  <c:v>381.58416759360728</c:v>
                </c:pt>
                <c:pt idx="2204">
                  <c:v>382.41320516616236</c:v>
                </c:pt>
                <c:pt idx="2205">
                  <c:v>383.24224273871738</c:v>
                </c:pt>
                <c:pt idx="2206">
                  <c:v>384.0712803112724</c:v>
                </c:pt>
                <c:pt idx="2207">
                  <c:v>384.90031788382748</c:v>
                </c:pt>
                <c:pt idx="2208">
                  <c:v>385.72935545638251</c:v>
                </c:pt>
                <c:pt idx="2209">
                  <c:v>386.55839302893753</c:v>
                </c:pt>
                <c:pt idx="2210">
                  <c:v>387.38743060149261</c:v>
                </c:pt>
                <c:pt idx="2211">
                  <c:v>388.21646817404763</c:v>
                </c:pt>
                <c:pt idx="2212">
                  <c:v>389.04550574660266</c:v>
                </c:pt>
                <c:pt idx="2213">
                  <c:v>389.87454331915774</c:v>
                </c:pt>
                <c:pt idx="2214">
                  <c:v>390.70358089171276</c:v>
                </c:pt>
                <c:pt idx="2215">
                  <c:v>391.53261846426778</c:v>
                </c:pt>
                <c:pt idx="2216">
                  <c:v>392.36165603682286</c:v>
                </c:pt>
                <c:pt idx="2217">
                  <c:v>393.19069360937789</c:v>
                </c:pt>
                <c:pt idx="2218">
                  <c:v>394.01973118193291</c:v>
                </c:pt>
                <c:pt idx="2219">
                  <c:v>394.84876875448793</c:v>
                </c:pt>
                <c:pt idx="2220">
                  <c:v>395.67780632704302</c:v>
                </c:pt>
                <c:pt idx="2221">
                  <c:v>396.50684389959804</c:v>
                </c:pt>
                <c:pt idx="2222">
                  <c:v>397.33588147215306</c:v>
                </c:pt>
                <c:pt idx="2223">
                  <c:v>398.16491904470814</c:v>
                </c:pt>
                <c:pt idx="2224">
                  <c:v>398.99395661726317</c:v>
                </c:pt>
                <c:pt idx="2225">
                  <c:v>399.82299418981819</c:v>
                </c:pt>
                <c:pt idx="2226">
                  <c:v>400.65203176237327</c:v>
                </c:pt>
                <c:pt idx="2227">
                  <c:v>401.48106933492829</c:v>
                </c:pt>
                <c:pt idx="2228">
                  <c:v>402.31010690748332</c:v>
                </c:pt>
                <c:pt idx="2229">
                  <c:v>403.1391444800384</c:v>
                </c:pt>
                <c:pt idx="2230">
                  <c:v>403.96818205259342</c:v>
                </c:pt>
                <c:pt idx="2231">
                  <c:v>404.79721962514844</c:v>
                </c:pt>
                <c:pt idx="2232">
                  <c:v>405.62625719770352</c:v>
                </c:pt>
                <c:pt idx="2233">
                  <c:v>406.45529477025855</c:v>
                </c:pt>
                <c:pt idx="2234">
                  <c:v>407.28433234281357</c:v>
                </c:pt>
                <c:pt idx="2235">
                  <c:v>408.11336991536865</c:v>
                </c:pt>
                <c:pt idx="2236">
                  <c:v>408.94240748792367</c:v>
                </c:pt>
                <c:pt idx="2237">
                  <c:v>409.7714450604787</c:v>
                </c:pt>
                <c:pt idx="2238">
                  <c:v>410.60048263303378</c:v>
                </c:pt>
                <c:pt idx="2239">
                  <c:v>411.4295202055888</c:v>
                </c:pt>
                <c:pt idx="2240">
                  <c:v>412.25855777814382</c:v>
                </c:pt>
                <c:pt idx="2241">
                  <c:v>413.0875953506989</c:v>
                </c:pt>
                <c:pt idx="2242">
                  <c:v>413.91663292325393</c:v>
                </c:pt>
                <c:pt idx="2243">
                  <c:v>414.74567049580895</c:v>
                </c:pt>
                <c:pt idx="2244">
                  <c:v>415.57470806836398</c:v>
                </c:pt>
                <c:pt idx="2245">
                  <c:v>416.40374564091906</c:v>
                </c:pt>
                <c:pt idx="2246">
                  <c:v>417.23278321347408</c:v>
                </c:pt>
                <c:pt idx="2247">
                  <c:v>418.0618207860291</c:v>
                </c:pt>
                <c:pt idx="2248">
                  <c:v>418.89085835858418</c:v>
                </c:pt>
                <c:pt idx="2249">
                  <c:v>419.71989593113921</c:v>
                </c:pt>
                <c:pt idx="2250">
                  <c:v>420.54893350369423</c:v>
                </c:pt>
                <c:pt idx="2251">
                  <c:v>421.37797107624931</c:v>
                </c:pt>
                <c:pt idx="2252">
                  <c:v>422.20700864880433</c:v>
                </c:pt>
                <c:pt idx="2253">
                  <c:v>423.03604622135936</c:v>
                </c:pt>
                <c:pt idx="2254">
                  <c:v>423.86508379391444</c:v>
                </c:pt>
                <c:pt idx="2255">
                  <c:v>424.69412136646946</c:v>
                </c:pt>
                <c:pt idx="2256">
                  <c:v>425.52315893902448</c:v>
                </c:pt>
                <c:pt idx="2257">
                  <c:v>426.35219651157956</c:v>
                </c:pt>
                <c:pt idx="2258">
                  <c:v>427.18123408413459</c:v>
                </c:pt>
                <c:pt idx="2259">
                  <c:v>428.01027165668961</c:v>
                </c:pt>
                <c:pt idx="2260">
                  <c:v>428.83930922924469</c:v>
                </c:pt>
                <c:pt idx="2261">
                  <c:v>429.66834680179971</c:v>
                </c:pt>
                <c:pt idx="2262">
                  <c:v>430.49738437435474</c:v>
                </c:pt>
                <c:pt idx="2263">
                  <c:v>431.32642194690982</c:v>
                </c:pt>
                <c:pt idx="2264">
                  <c:v>432.15545951946484</c:v>
                </c:pt>
                <c:pt idx="2265">
                  <c:v>432.98449709201986</c:v>
                </c:pt>
                <c:pt idx="2266">
                  <c:v>433.81353466457495</c:v>
                </c:pt>
                <c:pt idx="2267">
                  <c:v>434.64257223712997</c:v>
                </c:pt>
                <c:pt idx="2268">
                  <c:v>435.47160980968499</c:v>
                </c:pt>
                <c:pt idx="2269">
                  <c:v>436.30064738224002</c:v>
                </c:pt>
                <c:pt idx="2270">
                  <c:v>437.1296849547951</c:v>
                </c:pt>
                <c:pt idx="2271">
                  <c:v>437.95872252735012</c:v>
                </c:pt>
                <c:pt idx="2272">
                  <c:v>438.78776009990514</c:v>
                </c:pt>
                <c:pt idx="2273">
                  <c:v>439.61679767246022</c:v>
                </c:pt>
                <c:pt idx="2274">
                  <c:v>440.44583524501525</c:v>
                </c:pt>
                <c:pt idx="2275">
                  <c:v>441.27487281757027</c:v>
                </c:pt>
                <c:pt idx="2276">
                  <c:v>442.10391039012535</c:v>
                </c:pt>
                <c:pt idx="2277">
                  <c:v>442.93294796268037</c:v>
                </c:pt>
                <c:pt idx="2278">
                  <c:v>443.7619855352354</c:v>
                </c:pt>
                <c:pt idx="2279">
                  <c:v>444.59102310779048</c:v>
                </c:pt>
                <c:pt idx="2280">
                  <c:v>445.4200606803455</c:v>
                </c:pt>
                <c:pt idx="2281">
                  <c:v>446.24909825290052</c:v>
                </c:pt>
                <c:pt idx="2282">
                  <c:v>447.0781358254556</c:v>
                </c:pt>
                <c:pt idx="2283">
                  <c:v>447.90717339801063</c:v>
                </c:pt>
                <c:pt idx="2284">
                  <c:v>448.73621097056565</c:v>
                </c:pt>
                <c:pt idx="2285">
                  <c:v>449.56524854312073</c:v>
                </c:pt>
                <c:pt idx="2286">
                  <c:v>450.39428611567575</c:v>
                </c:pt>
                <c:pt idx="2287">
                  <c:v>451.22332368823078</c:v>
                </c:pt>
                <c:pt idx="2288">
                  <c:v>452.05236126078586</c:v>
                </c:pt>
                <c:pt idx="2289">
                  <c:v>452.88139883334088</c:v>
                </c:pt>
                <c:pt idx="2290">
                  <c:v>453.7104364058959</c:v>
                </c:pt>
                <c:pt idx="2291">
                  <c:v>454.53947397845099</c:v>
                </c:pt>
                <c:pt idx="2292">
                  <c:v>455.36851155100601</c:v>
                </c:pt>
                <c:pt idx="2293">
                  <c:v>456.19754912356103</c:v>
                </c:pt>
                <c:pt idx="2294">
                  <c:v>457.02658669611611</c:v>
                </c:pt>
                <c:pt idx="2295">
                  <c:v>457.85562426867114</c:v>
                </c:pt>
                <c:pt idx="2296">
                  <c:v>458.68466184122616</c:v>
                </c:pt>
                <c:pt idx="2297">
                  <c:v>459.51369941378118</c:v>
                </c:pt>
                <c:pt idx="2298">
                  <c:v>460.34273698633626</c:v>
                </c:pt>
                <c:pt idx="2299">
                  <c:v>461.17177455889129</c:v>
                </c:pt>
                <c:pt idx="2300">
                  <c:v>462.00081213144631</c:v>
                </c:pt>
                <c:pt idx="2301">
                  <c:v>462.82984970400139</c:v>
                </c:pt>
                <c:pt idx="2302">
                  <c:v>463.65888727655641</c:v>
                </c:pt>
                <c:pt idx="2303">
                  <c:v>464.48792484911144</c:v>
                </c:pt>
                <c:pt idx="2304">
                  <c:v>465.31696242166652</c:v>
                </c:pt>
                <c:pt idx="2305">
                  <c:v>466.14599999422154</c:v>
                </c:pt>
                <c:pt idx="2306">
                  <c:v>466.97503756677656</c:v>
                </c:pt>
                <c:pt idx="2307">
                  <c:v>467.80407513933164</c:v>
                </c:pt>
                <c:pt idx="2308">
                  <c:v>468.63311271188667</c:v>
                </c:pt>
                <c:pt idx="2309">
                  <c:v>469.46215028444169</c:v>
                </c:pt>
                <c:pt idx="2310">
                  <c:v>470.29118785699677</c:v>
                </c:pt>
                <c:pt idx="2311">
                  <c:v>471.12022542955179</c:v>
                </c:pt>
                <c:pt idx="2312">
                  <c:v>471.94926300210682</c:v>
                </c:pt>
                <c:pt idx="2313">
                  <c:v>472.7783005746619</c:v>
                </c:pt>
                <c:pt idx="2314">
                  <c:v>473.60733814721692</c:v>
                </c:pt>
                <c:pt idx="2315">
                  <c:v>474.43637571977195</c:v>
                </c:pt>
                <c:pt idx="2316">
                  <c:v>475.26541329232703</c:v>
                </c:pt>
                <c:pt idx="2317">
                  <c:v>476.09445086488205</c:v>
                </c:pt>
                <c:pt idx="2318">
                  <c:v>476.92348843743707</c:v>
                </c:pt>
                <c:pt idx="2319">
                  <c:v>477.75252600999215</c:v>
                </c:pt>
                <c:pt idx="2320">
                  <c:v>478.58156358254718</c:v>
                </c:pt>
                <c:pt idx="2321">
                  <c:v>479.4106011551022</c:v>
                </c:pt>
                <c:pt idx="2322">
                  <c:v>480.23963872765722</c:v>
                </c:pt>
                <c:pt idx="2323">
                  <c:v>481.0686763002123</c:v>
                </c:pt>
                <c:pt idx="2324">
                  <c:v>481.89771387276733</c:v>
                </c:pt>
                <c:pt idx="2325">
                  <c:v>482.72675144532235</c:v>
                </c:pt>
                <c:pt idx="2326">
                  <c:v>483.55578901787743</c:v>
                </c:pt>
                <c:pt idx="2327">
                  <c:v>484.38482659043245</c:v>
                </c:pt>
                <c:pt idx="2328">
                  <c:v>485.21386416298748</c:v>
                </c:pt>
                <c:pt idx="2329">
                  <c:v>486.04290173554256</c:v>
                </c:pt>
                <c:pt idx="2330">
                  <c:v>486.87193930809758</c:v>
                </c:pt>
                <c:pt idx="2331">
                  <c:v>487.7009768806526</c:v>
                </c:pt>
                <c:pt idx="2332">
                  <c:v>488.53001445320768</c:v>
                </c:pt>
                <c:pt idx="2333">
                  <c:v>489.35905202576271</c:v>
                </c:pt>
                <c:pt idx="2334">
                  <c:v>490.18808959831773</c:v>
                </c:pt>
                <c:pt idx="2335">
                  <c:v>491.01712717087281</c:v>
                </c:pt>
                <c:pt idx="2336">
                  <c:v>491.84616474342783</c:v>
                </c:pt>
                <c:pt idx="2337">
                  <c:v>492.67520231598286</c:v>
                </c:pt>
                <c:pt idx="2338">
                  <c:v>493.50423988853794</c:v>
                </c:pt>
                <c:pt idx="2339">
                  <c:v>494.33327746109296</c:v>
                </c:pt>
                <c:pt idx="2340">
                  <c:v>495.16231503364799</c:v>
                </c:pt>
                <c:pt idx="2341">
                  <c:v>495.99135260620307</c:v>
                </c:pt>
                <c:pt idx="2342">
                  <c:v>496.82039017875809</c:v>
                </c:pt>
                <c:pt idx="2343">
                  <c:v>497.64942775131311</c:v>
                </c:pt>
                <c:pt idx="2344">
                  <c:v>498.47846532386819</c:v>
                </c:pt>
                <c:pt idx="2345">
                  <c:v>499.30750289642322</c:v>
                </c:pt>
                <c:pt idx="2346">
                  <c:v>500.13654046897824</c:v>
                </c:pt>
                <c:pt idx="2347">
                  <c:v>500.96557804153326</c:v>
                </c:pt>
                <c:pt idx="2348">
                  <c:v>501.79461561408834</c:v>
                </c:pt>
                <c:pt idx="2349">
                  <c:v>502.62365318664337</c:v>
                </c:pt>
                <c:pt idx="2350">
                  <c:v>503.45269075919839</c:v>
                </c:pt>
                <c:pt idx="2351">
                  <c:v>504.28172833175347</c:v>
                </c:pt>
                <c:pt idx="2352">
                  <c:v>505.11076590430849</c:v>
                </c:pt>
                <c:pt idx="2353">
                  <c:v>505.93980347686352</c:v>
                </c:pt>
                <c:pt idx="2354">
                  <c:v>506.7688410494186</c:v>
                </c:pt>
                <c:pt idx="2355">
                  <c:v>507.59787862197362</c:v>
                </c:pt>
                <c:pt idx="2356">
                  <c:v>508.42691619452864</c:v>
                </c:pt>
                <c:pt idx="2357">
                  <c:v>509.25595376708372</c:v>
                </c:pt>
                <c:pt idx="2358">
                  <c:v>510.08499133963875</c:v>
                </c:pt>
                <c:pt idx="2359">
                  <c:v>510.91402891219377</c:v>
                </c:pt>
                <c:pt idx="2360">
                  <c:v>511.74306648474885</c:v>
                </c:pt>
                <c:pt idx="2361">
                  <c:v>512.57210405730382</c:v>
                </c:pt>
                <c:pt idx="2362">
                  <c:v>513.4011416298589</c:v>
                </c:pt>
                <c:pt idx="2363">
                  <c:v>514.23017920241398</c:v>
                </c:pt>
                <c:pt idx="2364">
                  <c:v>515.05921677496895</c:v>
                </c:pt>
                <c:pt idx="2365">
                  <c:v>515.88825434752403</c:v>
                </c:pt>
                <c:pt idx="2366">
                  <c:v>516.71729192007911</c:v>
                </c:pt>
                <c:pt idx="2367">
                  <c:v>517.54632949263407</c:v>
                </c:pt>
                <c:pt idx="2368">
                  <c:v>518.37536706518915</c:v>
                </c:pt>
                <c:pt idx="2369">
                  <c:v>519.20440463774423</c:v>
                </c:pt>
                <c:pt idx="2370">
                  <c:v>520.0334422102992</c:v>
                </c:pt>
                <c:pt idx="2371">
                  <c:v>520.86247978285428</c:v>
                </c:pt>
                <c:pt idx="2372">
                  <c:v>521.69151735540936</c:v>
                </c:pt>
                <c:pt idx="2373">
                  <c:v>522.52055492796433</c:v>
                </c:pt>
                <c:pt idx="2374">
                  <c:v>523.34959250051941</c:v>
                </c:pt>
                <c:pt idx="2375">
                  <c:v>524.17863007307449</c:v>
                </c:pt>
                <c:pt idx="2376">
                  <c:v>525.00766764562945</c:v>
                </c:pt>
                <c:pt idx="2377">
                  <c:v>525.83670521818453</c:v>
                </c:pt>
                <c:pt idx="2378">
                  <c:v>526.66574279073961</c:v>
                </c:pt>
                <c:pt idx="2379">
                  <c:v>527.49478036329458</c:v>
                </c:pt>
                <c:pt idx="2380">
                  <c:v>528.32381793584966</c:v>
                </c:pt>
                <c:pt idx="2381">
                  <c:v>529.15285550840474</c:v>
                </c:pt>
                <c:pt idx="2382">
                  <c:v>529.98189308095971</c:v>
                </c:pt>
                <c:pt idx="2383">
                  <c:v>530.81093065351479</c:v>
                </c:pt>
                <c:pt idx="2384">
                  <c:v>531.63996822606987</c:v>
                </c:pt>
                <c:pt idx="2385">
                  <c:v>532.46900579862483</c:v>
                </c:pt>
                <c:pt idx="2386">
                  <c:v>533.29804337117992</c:v>
                </c:pt>
                <c:pt idx="2387">
                  <c:v>534.127080943735</c:v>
                </c:pt>
                <c:pt idx="2388">
                  <c:v>534.95611851628996</c:v>
                </c:pt>
                <c:pt idx="2389">
                  <c:v>535.78515608884504</c:v>
                </c:pt>
                <c:pt idx="2390">
                  <c:v>536.61419366140012</c:v>
                </c:pt>
                <c:pt idx="2391">
                  <c:v>537.44323123395509</c:v>
                </c:pt>
                <c:pt idx="2392">
                  <c:v>538.27226880651017</c:v>
                </c:pt>
                <c:pt idx="2393">
                  <c:v>539.10130637906525</c:v>
                </c:pt>
                <c:pt idx="2394">
                  <c:v>539.93034395162022</c:v>
                </c:pt>
                <c:pt idx="2395">
                  <c:v>540.7593815241753</c:v>
                </c:pt>
                <c:pt idx="2396">
                  <c:v>541.58841909673038</c:v>
                </c:pt>
                <c:pt idx="2397">
                  <c:v>542.41745666928534</c:v>
                </c:pt>
                <c:pt idx="2398">
                  <c:v>543.24649424184042</c:v>
                </c:pt>
                <c:pt idx="2399">
                  <c:v>544.0755318143955</c:v>
                </c:pt>
                <c:pt idx="2400">
                  <c:v>544.90456938695047</c:v>
                </c:pt>
                <c:pt idx="2401">
                  <c:v>545.73360695950555</c:v>
                </c:pt>
                <c:pt idx="2402">
                  <c:v>546.56264453206063</c:v>
                </c:pt>
                <c:pt idx="2403">
                  <c:v>547.3916821046156</c:v>
                </c:pt>
                <c:pt idx="2404">
                  <c:v>548.22071967717068</c:v>
                </c:pt>
                <c:pt idx="2405">
                  <c:v>549.04975724972576</c:v>
                </c:pt>
                <c:pt idx="2406">
                  <c:v>549.87879482228072</c:v>
                </c:pt>
                <c:pt idx="2407">
                  <c:v>550.7078323948358</c:v>
                </c:pt>
                <c:pt idx="2408">
                  <c:v>551.53686996739088</c:v>
                </c:pt>
                <c:pt idx="2409">
                  <c:v>552.36590753994585</c:v>
                </c:pt>
                <c:pt idx="2410">
                  <c:v>553.19494511250093</c:v>
                </c:pt>
                <c:pt idx="2411">
                  <c:v>554.0239826850559</c:v>
                </c:pt>
                <c:pt idx="2412">
                  <c:v>554.85302025761098</c:v>
                </c:pt>
                <c:pt idx="2413">
                  <c:v>555.68205783016606</c:v>
                </c:pt>
                <c:pt idx="2414">
                  <c:v>556.51109540272103</c:v>
                </c:pt>
                <c:pt idx="2415">
                  <c:v>557.34013297527611</c:v>
                </c:pt>
                <c:pt idx="2416">
                  <c:v>558.16917054783119</c:v>
                </c:pt>
                <c:pt idx="2417">
                  <c:v>558.99820812038615</c:v>
                </c:pt>
                <c:pt idx="2418">
                  <c:v>559.82724569294123</c:v>
                </c:pt>
                <c:pt idx="2419">
                  <c:v>560.65628326549631</c:v>
                </c:pt>
                <c:pt idx="2420">
                  <c:v>561.48532083805128</c:v>
                </c:pt>
                <c:pt idx="2421">
                  <c:v>562.31435841060636</c:v>
                </c:pt>
                <c:pt idx="2422">
                  <c:v>563.14339598316144</c:v>
                </c:pt>
                <c:pt idx="2423">
                  <c:v>563.97243355571641</c:v>
                </c:pt>
                <c:pt idx="2424">
                  <c:v>564.80147112827149</c:v>
                </c:pt>
                <c:pt idx="2425">
                  <c:v>565.63050870082657</c:v>
                </c:pt>
                <c:pt idx="2426">
                  <c:v>566.45954627338153</c:v>
                </c:pt>
                <c:pt idx="2427">
                  <c:v>567.28858384593661</c:v>
                </c:pt>
                <c:pt idx="2428">
                  <c:v>568.11762141849169</c:v>
                </c:pt>
                <c:pt idx="2429">
                  <c:v>568.94665899104666</c:v>
                </c:pt>
                <c:pt idx="2430">
                  <c:v>569.77569656360174</c:v>
                </c:pt>
                <c:pt idx="2431">
                  <c:v>570.60473413615682</c:v>
                </c:pt>
                <c:pt idx="2432">
                  <c:v>571.43377170871179</c:v>
                </c:pt>
                <c:pt idx="2433">
                  <c:v>572.26280928126687</c:v>
                </c:pt>
                <c:pt idx="2434">
                  <c:v>573.09184685382195</c:v>
                </c:pt>
                <c:pt idx="2435">
                  <c:v>573.92088442637692</c:v>
                </c:pt>
                <c:pt idx="2436">
                  <c:v>574.749921998932</c:v>
                </c:pt>
                <c:pt idx="2437">
                  <c:v>575.57895957148708</c:v>
                </c:pt>
                <c:pt idx="2438">
                  <c:v>576.40799714404204</c:v>
                </c:pt>
                <c:pt idx="2439">
                  <c:v>577.23703471659712</c:v>
                </c:pt>
                <c:pt idx="2440">
                  <c:v>578.0660722891522</c:v>
                </c:pt>
                <c:pt idx="2441">
                  <c:v>578.89510986170717</c:v>
                </c:pt>
                <c:pt idx="2442">
                  <c:v>579.72414743426225</c:v>
                </c:pt>
                <c:pt idx="2443">
                  <c:v>580.55318500681733</c:v>
                </c:pt>
                <c:pt idx="2444">
                  <c:v>581.3822225793723</c:v>
                </c:pt>
                <c:pt idx="2445">
                  <c:v>582.21126015192738</c:v>
                </c:pt>
                <c:pt idx="2446">
                  <c:v>583.04029772448246</c:v>
                </c:pt>
                <c:pt idx="2447">
                  <c:v>583.86933529703742</c:v>
                </c:pt>
                <c:pt idx="2448">
                  <c:v>584.6983728695925</c:v>
                </c:pt>
                <c:pt idx="2449">
                  <c:v>585.52741044214758</c:v>
                </c:pt>
                <c:pt idx="2450">
                  <c:v>586.35644801470255</c:v>
                </c:pt>
                <c:pt idx="2451">
                  <c:v>587.18548558725763</c:v>
                </c:pt>
                <c:pt idx="2452">
                  <c:v>588.01452315981271</c:v>
                </c:pt>
                <c:pt idx="2453">
                  <c:v>588.84356073236768</c:v>
                </c:pt>
                <c:pt idx="2454">
                  <c:v>589.67259830492276</c:v>
                </c:pt>
                <c:pt idx="2455">
                  <c:v>590.50163587747784</c:v>
                </c:pt>
                <c:pt idx="2456">
                  <c:v>591.3306734500328</c:v>
                </c:pt>
                <c:pt idx="2457">
                  <c:v>592.15971102258789</c:v>
                </c:pt>
                <c:pt idx="2458">
                  <c:v>592.98874859514297</c:v>
                </c:pt>
                <c:pt idx="2459">
                  <c:v>593.81778616769793</c:v>
                </c:pt>
                <c:pt idx="2460">
                  <c:v>594.64682374025301</c:v>
                </c:pt>
                <c:pt idx="2461">
                  <c:v>595.47586131280798</c:v>
                </c:pt>
                <c:pt idx="2462">
                  <c:v>596.30489888536306</c:v>
                </c:pt>
                <c:pt idx="2463">
                  <c:v>597.13393645791814</c:v>
                </c:pt>
                <c:pt idx="2464">
                  <c:v>597.96297403047311</c:v>
                </c:pt>
                <c:pt idx="2465">
                  <c:v>598.79201160302819</c:v>
                </c:pt>
                <c:pt idx="2466">
                  <c:v>599.62104917558327</c:v>
                </c:pt>
                <c:pt idx="2467">
                  <c:v>600.45008674813823</c:v>
                </c:pt>
                <c:pt idx="2468">
                  <c:v>601.27912432069331</c:v>
                </c:pt>
                <c:pt idx="2469">
                  <c:v>602.10816189324839</c:v>
                </c:pt>
                <c:pt idx="2470">
                  <c:v>602.93719946580336</c:v>
                </c:pt>
                <c:pt idx="2471">
                  <c:v>603.76623703835844</c:v>
                </c:pt>
                <c:pt idx="2472">
                  <c:v>604.59527461091352</c:v>
                </c:pt>
                <c:pt idx="2473">
                  <c:v>605.42431218346849</c:v>
                </c:pt>
                <c:pt idx="2474">
                  <c:v>606.25334975602357</c:v>
                </c:pt>
                <c:pt idx="2475">
                  <c:v>607.08238732857865</c:v>
                </c:pt>
                <c:pt idx="2476">
                  <c:v>607.91142490113361</c:v>
                </c:pt>
                <c:pt idx="2477">
                  <c:v>608.74046247368869</c:v>
                </c:pt>
                <c:pt idx="2478">
                  <c:v>609.56950004624377</c:v>
                </c:pt>
                <c:pt idx="2479">
                  <c:v>610.39853761879874</c:v>
                </c:pt>
                <c:pt idx="2480">
                  <c:v>611.22757519135382</c:v>
                </c:pt>
                <c:pt idx="2481">
                  <c:v>612.0566127639089</c:v>
                </c:pt>
                <c:pt idx="2482">
                  <c:v>612.88565033646387</c:v>
                </c:pt>
                <c:pt idx="2483">
                  <c:v>613.71468790901895</c:v>
                </c:pt>
                <c:pt idx="2484">
                  <c:v>614.54372548157403</c:v>
                </c:pt>
                <c:pt idx="2485">
                  <c:v>615.372763054129</c:v>
                </c:pt>
                <c:pt idx="2486">
                  <c:v>616.20180062668408</c:v>
                </c:pt>
                <c:pt idx="2487">
                  <c:v>617.03083819923916</c:v>
                </c:pt>
                <c:pt idx="2488">
                  <c:v>617.85987577179412</c:v>
                </c:pt>
                <c:pt idx="2489">
                  <c:v>618.6889133443492</c:v>
                </c:pt>
                <c:pt idx="2490">
                  <c:v>619.51795091690428</c:v>
                </c:pt>
                <c:pt idx="2491">
                  <c:v>620.34698848945925</c:v>
                </c:pt>
                <c:pt idx="2492">
                  <c:v>621.17602606201433</c:v>
                </c:pt>
                <c:pt idx="2493">
                  <c:v>622.00506363456941</c:v>
                </c:pt>
                <c:pt idx="2494">
                  <c:v>622.83410120712438</c:v>
                </c:pt>
                <c:pt idx="2495">
                  <c:v>623.66313877967946</c:v>
                </c:pt>
                <c:pt idx="2496">
                  <c:v>624.49217635223454</c:v>
                </c:pt>
                <c:pt idx="2497">
                  <c:v>625.3212139247895</c:v>
                </c:pt>
                <c:pt idx="2498">
                  <c:v>626.15025149734458</c:v>
                </c:pt>
                <c:pt idx="2499">
                  <c:v>626.97928906989966</c:v>
                </c:pt>
                <c:pt idx="2500">
                  <c:v>627.80832664245463</c:v>
                </c:pt>
                <c:pt idx="2501">
                  <c:v>628.63736421500971</c:v>
                </c:pt>
                <c:pt idx="2502">
                  <c:v>629.46640178756479</c:v>
                </c:pt>
                <c:pt idx="2503">
                  <c:v>630.29543936011976</c:v>
                </c:pt>
                <c:pt idx="2504">
                  <c:v>631.12447693267484</c:v>
                </c:pt>
                <c:pt idx="2505">
                  <c:v>631.95351450522992</c:v>
                </c:pt>
                <c:pt idx="2506">
                  <c:v>632.78255207778489</c:v>
                </c:pt>
                <c:pt idx="2507">
                  <c:v>633.61158965033997</c:v>
                </c:pt>
                <c:pt idx="2508">
                  <c:v>634.44062722289505</c:v>
                </c:pt>
                <c:pt idx="2509">
                  <c:v>635.26966479545001</c:v>
                </c:pt>
                <c:pt idx="2510">
                  <c:v>636.09870236800509</c:v>
                </c:pt>
                <c:pt idx="2511">
                  <c:v>636.92773994056017</c:v>
                </c:pt>
                <c:pt idx="2512">
                  <c:v>637.75677751311514</c:v>
                </c:pt>
                <c:pt idx="2513">
                  <c:v>638.58581508567022</c:v>
                </c:pt>
                <c:pt idx="2514">
                  <c:v>639.41485265822519</c:v>
                </c:pt>
                <c:pt idx="2515">
                  <c:v>640.24389023078027</c:v>
                </c:pt>
                <c:pt idx="2516">
                  <c:v>641.07292780333535</c:v>
                </c:pt>
                <c:pt idx="2517">
                  <c:v>641.90196537589031</c:v>
                </c:pt>
                <c:pt idx="2518">
                  <c:v>642.73100294844539</c:v>
                </c:pt>
                <c:pt idx="2519">
                  <c:v>643.56004052100047</c:v>
                </c:pt>
                <c:pt idx="2520">
                  <c:v>644.38907809355544</c:v>
                </c:pt>
                <c:pt idx="2521">
                  <c:v>645.21811566611052</c:v>
                </c:pt>
                <c:pt idx="2522">
                  <c:v>646.0471532386656</c:v>
                </c:pt>
                <c:pt idx="2523">
                  <c:v>646.87619081122057</c:v>
                </c:pt>
                <c:pt idx="2524">
                  <c:v>647.70522838377565</c:v>
                </c:pt>
                <c:pt idx="2525">
                  <c:v>648.53426595633073</c:v>
                </c:pt>
                <c:pt idx="2526">
                  <c:v>649.36330352888569</c:v>
                </c:pt>
                <c:pt idx="2527">
                  <c:v>650.19234110144077</c:v>
                </c:pt>
                <c:pt idx="2528">
                  <c:v>651.02137867399586</c:v>
                </c:pt>
                <c:pt idx="2529">
                  <c:v>651.85041624655082</c:v>
                </c:pt>
                <c:pt idx="2530">
                  <c:v>652.6794538191059</c:v>
                </c:pt>
                <c:pt idx="2531">
                  <c:v>653.50849139166098</c:v>
                </c:pt>
                <c:pt idx="2532">
                  <c:v>654.33752896421595</c:v>
                </c:pt>
                <c:pt idx="2533">
                  <c:v>655.16656653677103</c:v>
                </c:pt>
                <c:pt idx="2534">
                  <c:v>655.99560410932611</c:v>
                </c:pt>
                <c:pt idx="2535">
                  <c:v>656.82464168188108</c:v>
                </c:pt>
                <c:pt idx="2536">
                  <c:v>657.65367925443616</c:v>
                </c:pt>
                <c:pt idx="2537">
                  <c:v>658.48271682699124</c:v>
                </c:pt>
                <c:pt idx="2538">
                  <c:v>659.3117543995462</c:v>
                </c:pt>
                <c:pt idx="2539">
                  <c:v>660.14079197210128</c:v>
                </c:pt>
                <c:pt idx="2540">
                  <c:v>660.96982954465636</c:v>
                </c:pt>
                <c:pt idx="2541">
                  <c:v>661.79886711721133</c:v>
                </c:pt>
                <c:pt idx="2542">
                  <c:v>662.62790468976641</c:v>
                </c:pt>
                <c:pt idx="2543">
                  <c:v>663.45694226232149</c:v>
                </c:pt>
                <c:pt idx="2544">
                  <c:v>664.28597983487646</c:v>
                </c:pt>
                <c:pt idx="2545">
                  <c:v>665.11501740743154</c:v>
                </c:pt>
                <c:pt idx="2546">
                  <c:v>665.94405497998662</c:v>
                </c:pt>
                <c:pt idx="2547">
                  <c:v>666.77309255254158</c:v>
                </c:pt>
                <c:pt idx="2548">
                  <c:v>667.60213012509666</c:v>
                </c:pt>
                <c:pt idx="2549">
                  <c:v>668.43116769765174</c:v>
                </c:pt>
                <c:pt idx="2550">
                  <c:v>669.26020527020671</c:v>
                </c:pt>
                <c:pt idx="2551">
                  <c:v>670.08924284276179</c:v>
                </c:pt>
                <c:pt idx="2552">
                  <c:v>670.91828041531687</c:v>
                </c:pt>
                <c:pt idx="2553">
                  <c:v>671.74731798787184</c:v>
                </c:pt>
                <c:pt idx="2554">
                  <c:v>672.57635556042692</c:v>
                </c:pt>
                <c:pt idx="2555">
                  <c:v>673.405393132982</c:v>
                </c:pt>
                <c:pt idx="2556">
                  <c:v>674.23443070553697</c:v>
                </c:pt>
                <c:pt idx="2557">
                  <c:v>675.06346827809205</c:v>
                </c:pt>
                <c:pt idx="2558">
                  <c:v>675.89250585064713</c:v>
                </c:pt>
                <c:pt idx="2559">
                  <c:v>676.72154342320209</c:v>
                </c:pt>
                <c:pt idx="2560">
                  <c:v>677.55058099575717</c:v>
                </c:pt>
                <c:pt idx="2561">
                  <c:v>678.37961856831225</c:v>
                </c:pt>
                <c:pt idx="2562">
                  <c:v>679.20865614086722</c:v>
                </c:pt>
                <c:pt idx="2563">
                  <c:v>680.0376937134223</c:v>
                </c:pt>
                <c:pt idx="2564">
                  <c:v>680.86673128597727</c:v>
                </c:pt>
                <c:pt idx="2565">
                  <c:v>681.69576885853235</c:v>
                </c:pt>
                <c:pt idx="2566">
                  <c:v>682.52480643108743</c:v>
                </c:pt>
                <c:pt idx="2567">
                  <c:v>683.35384400364239</c:v>
                </c:pt>
                <c:pt idx="2568">
                  <c:v>684.18288157619747</c:v>
                </c:pt>
                <c:pt idx="2569">
                  <c:v>685.01191914875255</c:v>
                </c:pt>
                <c:pt idx="2570">
                  <c:v>685.84095672130752</c:v>
                </c:pt>
                <c:pt idx="2571">
                  <c:v>686.6699942938626</c:v>
                </c:pt>
                <c:pt idx="2572">
                  <c:v>687.49903186641768</c:v>
                </c:pt>
                <c:pt idx="2573">
                  <c:v>688.32806943897265</c:v>
                </c:pt>
                <c:pt idx="2574">
                  <c:v>689.15710701152773</c:v>
                </c:pt>
                <c:pt idx="2575">
                  <c:v>689.98614458408281</c:v>
                </c:pt>
                <c:pt idx="2576">
                  <c:v>690.81518215663777</c:v>
                </c:pt>
                <c:pt idx="2577">
                  <c:v>691.64421972919286</c:v>
                </c:pt>
                <c:pt idx="2578">
                  <c:v>692.47325730174794</c:v>
                </c:pt>
                <c:pt idx="2579">
                  <c:v>693.3022948743029</c:v>
                </c:pt>
                <c:pt idx="2580">
                  <c:v>694.13133244685798</c:v>
                </c:pt>
                <c:pt idx="2581">
                  <c:v>694.96037001941306</c:v>
                </c:pt>
                <c:pt idx="2582">
                  <c:v>695.78940759196803</c:v>
                </c:pt>
                <c:pt idx="2583">
                  <c:v>696.61844516452311</c:v>
                </c:pt>
                <c:pt idx="2584">
                  <c:v>697.44748273707819</c:v>
                </c:pt>
                <c:pt idx="2585">
                  <c:v>698.27652030963316</c:v>
                </c:pt>
                <c:pt idx="2586">
                  <c:v>699.10555788218824</c:v>
                </c:pt>
                <c:pt idx="2587">
                  <c:v>699.93459545474332</c:v>
                </c:pt>
                <c:pt idx="2588">
                  <c:v>700.76363302729828</c:v>
                </c:pt>
                <c:pt idx="2589">
                  <c:v>701.59267059985336</c:v>
                </c:pt>
                <c:pt idx="2590">
                  <c:v>702.42170817240844</c:v>
                </c:pt>
                <c:pt idx="2591">
                  <c:v>703.25074574496341</c:v>
                </c:pt>
                <c:pt idx="2592">
                  <c:v>704.07978331751849</c:v>
                </c:pt>
                <c:pt idx="2593">
                  <c:v>704.90882089007357</c:v>
                </c:pt>
                <c:pt idx="2594">
                  <c:v>705.73785846262854</c:v>
                </c:pt>
                <c:pt idx="2595">
                  <c:v>706.56689603518362</c:v>
                </c:pt>
                <c:pt idx="2596">
                  <c:v>707.3959336077387</c:v>
                </c:pt>
                <c:pt idx="2597">
                  <c:v>708.22497118029366</c:v>
                </c:pt>
                <c:pt idx="2598">
                  <c:v>709.05400875284874</c:v>
                </c:pt>
                <c:pt idx="2599">
                  <c:v>709.88304632540382</c:v>
                </c:pt>
                <c:pt idx="2600">
                  <c:v>710.71208389795879</c:v>
                </c:pt>
                <c:pt idx="2601">
                  <c:v>711.54112147051387</c:v>
                </c:pt>
                <c:pt idx="2602">
                  <c:v>712.37015904306895</c:v>
                </c:pt>
                <c:pt idx="2603">
                  <c:v>713.19919661562392</c:v>
                </c:pt>
                <c:pt idx="2604">
                  <c:v>714.028234188179</c:v>
                </c:pt>
                <c:pt idx="2605">
                  <c:v>714.85727176073408</c:v>
                </c:pt>
                <c:pt idx="2606">
                  <c:v>715.68630933328905</c:v>
                </c:pt>
                <c:pt idx="2607">
                  <c:v>716.51534690584413</c:v>
                </c:pt>
                <c:pt idx="2608">
                  <c:v>717.34438447839921</c:v>
                </c:pt>
                <c:pt idx="2609">
                  <c:v>718.17342205095417</c:v>
                </c:pt>
                <c:pt idx="2610">
                  <c:v>719.00245962350925</c:v>
                </c:pt>
                <c:pt idx="2611">
                  <c:v>719.83149719606433</c:v>
                </c:pt>
                <c:pt idx="2612">
                  <c:v>720.6605347686193</c:v>
                </c:pt>
                <c:pt idx="2613">
                  <c:v>721.48957234117438</c:v>
                </c:pt>
                <c:pt idx="2614">
                  <c:v>722.31860991372946</c:v>
                </c:pt>
                <c:pt idx="2615">
                  <c:v>723.14764748628443</c:v>
                </c:pt>
                <c:pt idx="2616">
                  <c:v>723.97668505883951</c:v>
                </c:pt>
                <c:pt idx="2617">
                  <c:v>724.80572263139447</c:v>
                </c:pt>
                <c:pt idx="2618">
                  <c:v>725.63476020394955</c:v>
                </c:pt>
                <c:pt idx="2619">
                  <c:v>726.46379777650463</c:v>
                </c:pt>
                <c:pt idx="2620">
                  <c:v>727.2928353490596</c:v>
                </c:pt>
                <c:pt idx="2621">
                  <c:v>728.12187292161468</c:v>
                </c:pt>
                <c:pt idx="2622">
                  <c:v>728.95091049416976</c:v>
                </c:pt>
                <c:pt idx="2623">
                  <c:v>729.77994806672473</c:v>
                </c:pt>
                <c:pt idx="2624">
                  <c:v>730.60898563927981</c:v>
                </c:pt>
                <c:pt idx="2625">
                  <c:v>731.43802321183489</c:v>
                </c:pt>
                <c:pt idx="2626">
                  <c:v>732.26706078438986</c:v>
                </c:pt>
                <c:pt idx="2627">
                  <c:v>733.09609835694494</c:v>
                </c:pt>
                <c:pt idx="2628">
                  <c:v>733.92513592950002</c:v>
                </c:pt>
                <c:pt idx="2629">
                  <c:v>734.75417350205498</c:v>
                </c:pt>
                <c:pt idx="2630">
                  <c:v>735.58321107461006</c:v>
                </c:pt>
                <c:pt idx="2631">
                  <c:v>736.41224864716514</c:v>
                </c:pt>
                <c:pt idx="2632">
                  <c:v>737.24128621972011</c:v>
                </c:pt>
                <c:pt idx="2633">
                  <c:v>738.07032379227519</c:v>
                </c:pt>
                <c:pt idx="2634">
                  <c:v>738.89936136483027</c:v>
                </c:pt>
                <c:pt idx="2635">
                  <c:v>739.72839893738524</c:v>
                </c:pt>
                <c:pt idx="2636">
                  <c:v>740.55743650994032</c:v>
                </c:pt>
                <c:pt idx="2637">
                  <c:v>741.3864740824954</c:v>
                </c:pt>
                <c:pt idx="2638">
                  <c:v>742.21551165505036</c:v>
                </c:pt>
                <c:pt idx="2639">
                  <c:v>743.04454922760544</c:v>
                </c:pt>
                <c:pt idx="2640">
                  <c:v>743.87358680016052</c:v>
                </c:pt>
                <c:pt idx="2641">
                  <c:v>744.70262437271549</c:v>
                </c:pt>
                <c:pt idx="2642">
                  <c:v>745.53166194527057</c:v>
                </c:pt>
                <c:pt idx="2643">
                  <c:v>746.36069951782565</c:v>
                </c:pt>
                <c:pt idx="2644">
                  <c:v>747.18973709038062</c:v>
                </c:pt>
                <c:pt idx="2645">
                  <c:v>748.0187746629357</c:v>
                </c:pt>
                <c:pt idx="2646">
                  <c:v>748.84781223549078</c:v>
                </c:pt>
                <c:pt idx="2647">
                  <c:v>749.67684980804574</c:v>
                </c:pt>
                <c:pt idx="2648">
                  <c:v>750.50588738060083</c:v>
                </c:pt>
                <c:pt idx="2649">
                  <c:v>751.33492495315591</c:v>
                </c:pt>
                <c:pt idx="2650">
                  <c:v>752.16396252571087</c:v>
                </c:pt>
                <c:pt idx="2651">
                  <c:v>752.99300009826595</c:v>
                </c:pt>
                <c:pt idx="2652">
                  <c:v>753.82203767082103</c:v>
                </c:pt>
                <c:pt idx="2653">
                  <c:v>754.651075243376</c:v>
                </c:pt>
                <c:pt idx="2654">
                  <c:v>755.48011281593108</c:v>
                </c:pt>
                <c:pt idx="2655">
                  <c:v>756.30915038848616</c:v>
                </c:pt>
                <c:pt idx="2656">
                  <c:v>757.13818796104113</c:v>
                </c:pt>
                <c:pt idx="2657">
                  <c:v>757.96722553359621</c:v>
                </c:pt>
                <c:pt idx="2658">
                  <c:v>758.79626310615129</c:v>
                </c:pt>
                <c:pt idx="2659">
                  <c:v>759.62530067870625</c:v>
                </c:pt>
                <c:pt idx="2660">
                  <c:v>760.45433825126133</c:v>
                </c:pt>
                <c:pt idx="2661">
                  <c:v>761.28337582381641</c:v>
                </c:pt>
                <c:pt idx="2662">
                  <c:v>762.11241339637138</c:v>
                </c:pt>
                <c:pt idx="2663">
                  <c:v>762.94145096892646</c:v>
                </c:pt>
                <c:pt idx="2664">
                  <c:v>763.77048854148154</c:v>
                </c:pt>
              </c:numCache>
            </c:numRef>
          </c:yVal>
          <c:smooth val="0"/>
        </c:ser>
        <c:ser>
          <c:idx val="5"/>
          <c:order val="5"/>
          <c:spPr>
            <a:ln w="28575">
              <a:noFill/>
            </a:ln>
          </c:spPr>
          <c:marker>
            <c:symbol val="circle"/>
            <c:size val="8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xVal>
            <c:numRef>
              <c:f>layer1_2!$B$52:$B$53</c:f>
              <c:numCache>
                <c:formatCode>General</c:formatCode>
                <c:ptCount val="2"/>
                <c:pt idx="0">
                  <c:v>1063.0257094978899</c:v>
                </c:pt>
                <c:pt idx="1">
                  <c:v>1063.0257094978899</c:v>
                </c:pt>
              </c:numCache>
            </c:numRef>
          </c:xVal>
          <c:yVal>
            <c:numRef>
              <c:f>layer1_2!$G$52:$G$53</c:f>
              <c:numCache>
                <c:formatCode>General</c:formatCode>
                <c:ptCount val="2"/>
                <c:pt idx="0">
                  <c:v>-1493.5100023929128</c:v>
                </c:pt>
                <c:pt idx="1">
                  <c:v>-1493.5100023929128</c:v>
                </c:pt>
              </c:numCache>
            </c:numRef>
          </c:yVal>
          <c:smooth val="0"/>
        </c:ser>
        <c:ser>
          <c:idx val="6"/>
          <c:order val="6"/>
          <c:marker>
            <c:symbol val="circle"/>
            <c:size val="9"/>
            <c:spPr>
              <a:solidFill>
                <a:srgbClr val="92D050"/>
              </a:solidFill>
            </c:spPr>
          </c:marker>
          <c:xVal>
            <c:numRef>
              <c:f>layer1_2!$B$54:$B$55</c:f>
              <c:numCache>
                <c:formatCode>General</c:formatCode>
                <c:ptCount val="2"/>
                <c:pt idx="0">
                  <c:v>1007.1064191508152</c:v>
                </c:pt>
                <c:pt idx="1">
                  <c:v>1007.1064191508152</c:v>
                </c:pt>
              </c:numCache>
            </c:numRef>
          </c:xVal>
          <c:yVal>
            <c:numRef>
              <c:f>layer1_2!$G$54:$G$55</c:f>
              <c:numCache>
                <c:formatCode>General</c:formatCode>
                <c:ptCount val="2"/>
                <c:pt idx="0">
                  <c:v>-1359.225955385273</c:v>
                </c:pt>
                <c:pt idx="1">
                  <c:v>-1359.225955385273</c:v>
                </c:pt>
              </c:numCache>
            </c:numRef>
          </c:yVal>
          <c:smooth val="0"/>
        </c:ser>
        <c:ser>
          <c:idx val="7"/>
          <c:order val="7"/>
          <c:marker>
            <c:symbol val="circle"/>
            <c:size val="8"/>
            <c:spPr>
              <a:solidFill>
                <a:srgbClr val="92D050"/>
              </a:solidFill>
            </c:spPr>
          </c:marker>
          <c:xVal>
            <c:numRef>
              <c:f>layer1_2!$B$56:$B$57</c:f>
              <c:numCache>
                <c:formatCode>General</c:formatCode>
                <c:ptCount val="2"/>
                <c:pt idx="0">
                  <c:v>951.18712880374051</c:v>
                </c:pt>
                <c:pt idx="1">
                  <c:v>951.18712880374051</c:v>
                </c:pt>
              </c:numCache>
            </c:numRef>
          </c:xVal>
          <c:yVal>
            <c:numRef>
              <c:f>layer1_2!$G$56:$G$57</c:f>
              <c:numCache>
                <c:formatCode>General</c:formatCode>
                <c:ptCount val="2"/>
                <c:pt idx="0">
                  <c:v>-1205.4025112448751</c:v>
                </c:pt>
                <c:pt idx="1">
                  <c:v>-1205.4025112448751</c:v>
                </c:pt>
              </c:numCache>
            </c:numRef>
          </c:yVal>
          <c:smooth val="0"/>
        </c:ser>
        <c:ser>
          <c:idx val="8"/>
          <c:order val="8"/>
          <c:marker>
            <c:symbol val="circle"/>
            <c:size val="8"/>
            <c:spPr>
              <a:solidFill>
                <a:srgbClr val="92D050"/>
              </a:solidFill>
            </c:spPr>
          </c:marker>
          <c:xVal>
            <c:numRef>
              <c:f>layer1_2!$B$58:$B$59</c:f>
              <c:numCache>
                <c:formatCode>General</c:formatCode>
                <c:ptCount val="2"/>
                <c:pt idx="0">
                  <c:v>895.2678384566658</c:v>
                </c:pt>
                <c:pt idx="1">
                  <c:v>895.2678384566658</c:v>
                </c:pt>
              </c:numCache>
            </c:numRef>
          </c:xVal>
          <c:yVal>
            <c:numRef>
              <c:f>layer1_2!$G$58:$G$59</c:f>
              <c:numCache>
                <c:formatCode>General</c:formatCode>
                <c:ptCount val="2"/>
                <c:pt idx="0">
                  <c:v>-1032.2119046641326</c:v>
                </c:pt>
                <c:pt idx="1">
                  <c:v>-1032.2119046641326</c:v>
                </c:pt>
              </c:numCache>
            </c:numRef>
          </c:yVal>
          <c:smooth val="0"/>
        </c:ser>
        <c:ser>
          <c:idx val="9"/>
          <c:order val="9"/>
          <c:marker>
            <c:symbol val="circle"/>
            <c:size val="9"/>
            <c:spPr>
              <a:solidFill>
                <a:srgbClr val="92D050"/>
              </a:solidFill>
            </c:spPr>
          </c:marker>
          <c:xVal>
            <c:numRef>
              <c:f>layer1_2!$B$60:$B$61</c:f>
              <c:numCache>
                <c:formatCode>General</c:formatCode>
                <c:ptCount val="2"/>
                <c:pt idx="0">
                  <c:v>839.34854810959109</c:v>
                </c:pt>
                <c:pt idx="1">
                  <c:v>839.34854810959109</c:v>
                </c:pt>
              </c:numCache>
            </c:numRef>
          </c:xVal>
          <c:yVal>
            <c:numRef>
              <c:f>layer1_2!$G$60:$G$61</c:f>
              <c:numCache>
                <c:formatCode>General</c:formatCode>
                <c:ptCount val="2"/>
                <c:pt idx="0">
                  <c:v>-851.6737287370463</c:v>
                </c:pt>
                <c:pt idx="1">
                  <c:v>-851.6737287370463</c:v>
                </c:pt>
              </c:numCache>
            </c:numRef>
          </c:yVal>
          <c:smooth val="0"/>
        </c:ser>
        <c:ser>
          <c:idx val="10"/>
          <c:order val="10"/>
          <c:tx>
            <c:v>ref1</c:v>
          </c:tx>
          <c:marker>
            <c:symbol val="circle"/>
            <c:size val="9"/>
            <c:spPr>
              <a:solidFill>
                <a:srgbClr val="002060"/>
              </a:solidFill>
            </c:spPr>
          </c:marker>
          <c:xVal>
            <c:numRef>
              <c:f>layer1_2!$B$52:$B$53</c:f>
              <c:numCache>
                <c:formatCode>General</c:formatCode>
                <c:ptCount val="2"/>
                <c:pt idx="0">
                  <c:v>1063.0257094978899</c:v>
                </c:pt>
                <c:pt idx="1">
                  <c:v>1063.0257094978899</c:v>
                </c:pt>
              </c:numCache>
            </c:numRef>
          </c:xVal>
          <c:yVal>
            <c:numRef>
              <c:f>layer1_2!$F$52:$F$53</c:f>
              <c:numCache>
                <c:formatCode>General</c:formatCode>
                <c:ptCount val="2"/>
                <c:pt idx="0">
                  <c:v>131.21482068198472</c:v>
                </c:pt>
                <c:pt idx="1">
                  <c:v>131.21482068198472</c:v>
                </c:pt>
              </c:numCache>
            </c:numRef>
          </c:yVal>
          <c:smooth val="0"/>
        </c:ser>
        <c:ser>
          <c:idx val="11"/>
          <c:order val="11"/>
          <c:tx>
            <c:v>ref2</c:v>
          </c:tx>
          <c:marker>
            <c:symbol val="circle"/>
            <c:size val="9"/>
            <c:spPr>
              <a:solidFill>
                <a:srgbClr val="002060"/>
              </a:solidFill>
            </c:spPr>
          </c:marker>
          <c:xVal>
            <c:numRef>
              <c:f>layer1_2!$B$54:$B$55</c:f>
              <c:numCache>
                <c:formatCode>General</c:formatCode>
                <c:ptCount val="2"/>
                <c:pt idx="0">
                  <c:v>1007.1064191508152</c:v>
                </c:pt>
                <c:pt idx="1">
                  <c:v>1007.1064191508152</c:v>
                </c:pt>
              </c:numCache>
            </c:numRef>
          </c:xVal>
          <c:yVal>
            <c:numRef>
              <c:f>layer1_2!$F$54:$F$55</c:f>
              <c:numCache>
                <c:formatCode>General</c:formatCode>
                <c:ptCount val="2"/>
                <c:pt idx="0">
                  <c:v>48.311063426480565</c:v>
                </c:pt>
                <c:pt idx="1">
                  <c:v>48.311063426480565</c:v>
                </c:pt>
              </c:numCache>
            </c:numRef>
          </c:yVal>
          <c:smooth val="0"/>
        </c:ser>
        <c:ser>
          <c:idx val="12"/>
          <c:order val="12"/>
          <c:tx>
            <c:v>ref3</c:v>
          </c:tx>
          <c:marker>
            <c:symbol val="circle"/>
            <c:size val="9"/>
            <c:spPr>
              <a:solidFill>
                <a:srgbClr val="002060"/>
              </a:solidFill>
            </c:spPr>
          </c:marker>
          <c:xVal>
            <c:numRef>
              <c:f>layer1_2!$B$56:$B$57</c:f>
              <c:numCache>
                <c:formatCode>General</c:formatCode>
                <c:ptCount val="2"/>
                <c:pt idx="0">
                  <c:v>951.18712880374051</c:v>
                </c:pt>
                <c:pt idx="1">
                  <c:v>951.18712880374051</c:v>
                </c:pt>
              </c:numCache>
            </c:numRef>
          </c:xVal>
          <c:yVal>
            <c:numRef>
              <c:f>layer1_2!$F$56:$F$57</c:f>
              <c:numCache>
                <c:formatCode>General</c:formatCode>
                <c:ptCount val="2"/>
                <c:pt idx="0">
                  <c:v>-32.891704836197164</c:v>
                </c:pt>
                <c:pt idx="1">
                  <c:v>-32.891704836197164</c:v>
                </c:pt>
              </c:numCache>
            </c:numRef>
          </c:yVal>
          <c:smooth val="0"/>
        </c:ser>
        <c:ser>
          <c:idx val="13"/>
          <c:order val="13"/>
          <c:tx>
            <c:v>ref4</c:v>
          </c:tx>
          <c:marker>
            <c:symbol val="circle"/>
            <c:size val="9"/>
            <c:spPr>
              <a:solidFill>
                <a:srgbClr val="002060"/>
              </a:solidFill>
            </c:spPr>
          </c:marker>
          <c:xVal>
            <c:numRef>
              <c:f>layer1_2!$B$58:$B$59</c:f>
              <c:numCache>
                <c:formatCode>General</c:formatCode>
                <c:ptCount val="2"/>
                <c:pt idx="0">
                  <c:v>895.2678384566658</c:v>
                </c:pt>
                <c:pt idx="1">
                  <c:v>895.2678384566658</c:v>
                </c:pt>
              </c:numCache>
            </c:numRef>
          </c:xVal>
          <c:yVal>
            <c:numRef>
              <c:f>layer1_2!$F$58:$F$59</c:f>
              <c:numCache>
                <c:formatCode>General</c:formatCode>
                <c:ptCount val="2"/>
                <c:pt idx="0">
                  <c:v>-97.872690552597192</c:v>
                </c:pt>
                <c:pt idx="1">
                  <c:v>-97.872690552597192</c:v>
                </c:pt>
              </c:numCache>
            </c:numRef>
          </c:yVal>
          <c:smooth val="0"/>
        </c:ser>
        <c:ser>
          <c:idx val="14"/>
          <c:order val="14"/>
          <c:tx>
            <c:v>ref5</c:v>
          </c:tx>
          <c:marker>
            <c:symbol val="circle"/>
            <c:size val="9"/>
            <c:spPr>
              <a:solidFill>
                <a:srgbClr val="002060"/>
              </a:solidFill>
            </c:spPr>
          </c:marker>
          <c:xVal>
            <c:numRef>
              <c:f>layer1_2!$B$60:$B$61</c:f>
              <c:numCache>
                <c:formatCode>General</c:formatCode>
                <c:ptCount val="2"/>
                <c:pt idx="0">
                  <c:v>839.34854810959109</c:v>
                </c:pt>
                <c:pt idx="1">
                  <c:v>839.34854810959109</c:v>
                </c:pt>
              </c:numCache>
            </c:numRef>
          </c:xVal>
          <c:yVal>
            <c:numRef>
              <c:f>layer1_2!$F$60:$F$61</c:f>
              <c:numCache>
                <c:formatCode>General</c:formatCode>
                <c:ptCount val="2"/>
                <c:pt idx="0">
                  <c:v>-143.31427913623918</c:v>
                </c:pt>
                <c:pt idx="1">
                  <c:v>-143.31427913623918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684352"/>
        <c:axId val="163685888"/>
      </c:scatterChart>
      <c:valAx>
        <c:axId val="163684352"/>
        <c:scaling>
          <c:orientation val="minMax"/>
          <c:max val="2000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8100">
            <a:solidFill>
              <a:srgbClr val="868686"/>
            </a:solidFill>
            <a:prstDash val="solid"/>
          </a:ln>
        </c:spPr>
        <c:crossAx val="163685888"/>
        <c:crosses val="autoZero"/>
        <c:crossBetween val="midCat"/>
        <c:majorUnit val="500"/>
        <c:minorUnit val="50"/>
      </c:valAx>
      <c:valAx>
        <c:axId val="163685888"/>
        <c:scaling>
          <c:orientation val="minMax"/>
          <c:max val="1000"/>
          <c:min val="-20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 w="38100">
            <a:solidFill>
              <a:srgbClr val="868686"/>
            </a:solidFill>
            <a:prstDash val="solid"/>
          </a:ln>
        </c:spPr>
        <c:crossAx val="163684352"/>
        <c:crosses val="autoZero"/>
        <c:crossBetween val="midCat"/>
        <c:majorUnit val="500"/>
        <c:minorUnit val="100"/>
      </c:valAx>
    </c:plotArea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Γράφημα1"/>
  <sheetViews>
    <sheetView tabSelected="1" zoomScale="115" workbookViewId="0"/>
  </sheetViews>
  <pageMargins left="0.7" right="0.7" top="0.75" bottom="0.75" header="0.3" footer="0.3"/>
  <drawing r:id="rId1"/>
  <legacyDrawing r:id="rId2"/>
</chartsheet>
</file>

<file path=xl/ctrlProps/ctrlProp1.xml><?xml version="1.0" encoding="utf-8"?>
<formControlPr xmlns="http://schemas.microsoft.com/office/spreadsheetml/2009/9/main" objectType="Scroll" dx="18" fmlaLink="$T$6" horiz="1" max="1000" min="50" page="50" val="241"/>
</file>

<file path=xl/ctrlProps/ctrlProp2.xml><?xml version="1.0" encoding="utf-8"?>
<formControlPr xmlns="http://schemas.microsoft.com/office/spreadsheetml/2009/9/main" objectType="Scroll" dx="18" fmlaLink="$M$1" horiz="1" max="1000" min="50" page="50" val="398"/>
</file>

<file path=xl/ctrlProps/ctrlProp3.xml><?xml version="1.0" encoding="utf-8"?>
<formControlPr xmlns="http://schemas.microsoft.com/office/spreadsheetml/2009/9/main" objectType="Scroll" dx="18" fmlaLink="$S$2" horiz="1" max="250" min="50" page="10" val="189"/>
</file>

<file path=xl/ctrlProps/ctrlProp4.xml><?xml version="1.0" encoding="utf-8"?>
<formControlPr xmlns="http://schemas.microsoft.com/office/spreadsheetml/2009/9/main" objectType="Scroll" dx="18" fmlaLink="$H$3" horiz="1" max="90" min="1" page="5" val="34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661413" cy="5184913"/>
    <xdr:graphicFrame macro="">
      <xdr:nvGraphicFramePr>
        <xdr:cNvPr id="2" name="Γράφημα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0.74589</cdr:x>
      <cdr:y>0.03288</cdr:y>
    </cdr:from>
    <cdr:to>
      <cdr:x>0.9115</cdr:x>
      <cdr:y>0.07737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937963" y="199907"/>
          <a:ext cx="1540463" cy="270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l-GR" sz="1100"/>
        </a:p>
      </cdr:txBody>
    </cdr:sp>
  </cdr:relSizeAnchor>
  <cdr:relSizeAnchor xmlns:cdr="http://schemas.openxmlformats.org/drawingml/2006/chartDrawing">
    <cdr:from>
      <cdr:x>0.75474</cdr:x>
      <cdr:y>0.04449</cdr:y>
    </cdr:from>
    <cdr:to>
      <cdr:x>0.97219</cdr:x>
      <cdr:y>0.11219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7020278" y="270463"/>
          <a:ext cx="2022592" cy="4115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l-GR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409575</xdr:colOff>
          <xdr:row>3</xdr:row>
          <xdr:rowOff>180975</xdr:rowOff>
        </xdr:from>
        <xdr:to>
          <xdr:col>3</xdr:col>
          <xdr:colOff>333375</xdr:colOff>
          <xdr:row>4</xdr:row>
          <xdr:rowOff>171450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447675</xdr:colOff>
          <xdr:row>1</xdr:row>
          <xdr:rowOff>9525</xdr:rowOff>
        </xdr:from>
        <xdr:to>
          <xdr:col>11</xdr:col>
          <xdr:colOff>523875</xdr:colOff>
          <xdr:row>2</xdr:row>
          <xdr:rowOff>28575</xdr:rowOff>
        </xdr:to>
        <xdr:sp macro="" textlink="">
          <xdr:nvSpPr>
            <xdr:cNvPr id="1029" name="ScrollBar2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0</xdr:row>
          <xdr:rowOff>0</xdr:rowOff>
        </xdr:from>
        <xdr:to>
          <xdr:col>4</xdr:col>
          <xdr:colOff>0</xdr:colOff>
          <xdr:row>0</xdr:row>
          <xdr:rowOff>180975</xdr:rowOff>
        </xdr:to>
        <xdr:sp macro="" textlink="">
          <xdr:nvSpPr>
            <xdr:cNvPr id="1031" name="Scroll Bar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571500</xdr:colOff>
          <xdr:row>2</xdr:row>
          <xdr:rowOff>57150</xdr:rowOff>
        </xdr:from>
        <xdr:to>
          <xdr:col>3</xdr:col>
          <xdr:colOff>400050</xdr:colOff>
          <xdr:row>3</xdr:row>
          <xdr:rowOff>47625</xdr:rowOff>
        </xdr:to>
        <xdr:sp macro="" textlink="">
          <xdr:nvSpPr>
            <xdr:cNvPr id="1032" name="Scroll Bar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</xdr:row>
          <xdr:rowOff>0</xdr:rowOff>
        </xdr:from>
        <xdr:to>
          <xdr:col>8</xdr:col>
          <xdr:colOff>352425</xdr:colOff>
          <xdr:row>1</xdr:row>
          <xdr:rowOff>180975</xdr:rowOff>
        </xdr:to>
        <xdr:sp macro="" textlink="">
          <xdr:nvSpPr>
            <xdr:cNvPr id="1033" name="Scroll Bar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Φύλλο1"/>
  <dimension ref="A1:KO3649"/>
  <sheetViews>
    <sheetView topLeftCell="F11" zoomScale="160" zoomScaleNormal="160" zoomScalePageLayoutView="130" workbookViewId="0">
      <selection activeCell="K18" sqref="K18"/>
    </sheetView>
  </sheetViews>
  <sheetFormatPr defaultRowHeight="15" x14ac:dyDescent="0.25"/>
  <cols>
    <col min="1" max="1" width="10.28515625" style="1" bestFit="1" customWidth="1"/>
    <col min="2" max="4" width="9.140625" style="1"/>
    <col min="5" max="5" width="10.42578125" style="1" bestFit="1" customWidth="1"/>
    <col min="6" max="7" width="9.140625" style="1"/>
    <col min="8" max="8" width="13" style="1" customWidth="1"/>
    <col min="9" max="9" width="11.28515625" style="1" bestFit="1" customWidth="1"/>
    <col min="10" max="10" width="10.28515625" style="1" bestFit="1" customWidth="1"/>
    <col min="11" max="12" width="9.140625" style="1"/>
    <col min="13" max="13" width="13.85546875" style="1" bestFit="1" customWidth="1"/>
    <col min="14" max="14" width="10.28515625" style="1" bestFit="1" customWidth="1"/>
    <col min="15" max="15" width="9.140625" style="1"/>
    <col min="16" max="16" width="10.28515625" style="1" bestFit="1" customWidth="1"/>
    <col min="17" max="16384" width="9.140625" style="1"/>
  </cols>
  <sheetData>
    <row r="1" spans="2:20" ht="25.5" customHeight="1" x14ac:dyDescent="0.25">
      <c r="B1" s="3"/>
      <c r="E1" s="1" t="s">
        <v>43</v>
      </c>
      <c r="F1" s="1">
        <f>M1</f>
        <v>398</v>
      </c>
      <c r="M1" s="1">
        <v>398</v>
      </c>
      <c r="O1" s="1" t="s">
        <v>8</v>
      </c>
    </row>
    <row r="2" spans="2:20" x14ac:dyDescent="0.25">
      <c r="C2" s="2" t="s">
        <v>1</v>
      </c>
      <c r="D2" s="4">
        <f>S2/100</f>
        <v>1.89</v>
      </c>
      <c r="F2" s="1" t="s">
        <v>0</v>
      </c>
      <c r="S2" s="1">
        <v>189</v>
      </c>
      <c r="T2" s="1">
        <v>110</v>
      </c>
    </row>
    <row r="3" spans="2:20" x14ac:dyDescent="0.25">
      <c r="C3" s="1">
        <v>111</v>
      </c>
      <c r="H3" s="1">
        <v>34</v>
      </c>
      <c r="J3" s="1" t="s">
        <v>13</v>
      </c>
      <c r="K3" s="1">
        <f>ASIN(SIN(RADIANS(incid))/n1overn2)</f>
        <v>0.30036539394641598</v>
      </c>
      <c r="L3" s="1">
        <f>DEGREES(K3)</f>
        <v>17.209669384913962</v>
      </c>
      <c r="P3" s="1">
        <v>1901</v>
      </c>
      <c r="Q3" s="1">
        <v>1</v>
      </c>
      <c r="T3" s="1">
        <v>202</v>
      </c>
    </row>
    <row r="4" spans="2:20" x14ac:dyDescent="0.25">
      <c r="C4" s="1" t="s">
        <v>2</v>
      </c>
      <c r="I4" s="1" t="s">
        <v>3</v>
      </c>
      <c r="J4" s="1">
        <f>1</f>
        <v>1</v>
      </c>
      <c r="M4" s="1">
        <f>IF(D2&lt;1,TAN(D2),100000000000)</f>
        <v>100000000000</v>
      </c>
    </row>
    <row r="5" spans="2:20" x14ac:dyDescent="0.25">
      <c r="E5" s="1">
        <f>(J5/J4-1)/T6</f>
        <v>-1.9539397132758126E-3</v>
      </c>
      <c r="I5" s="1" t="s">
        <v>4</v>
      </c>
      <c r="J5" s="1">
        <f>J4/D2</f>
        <v>0.52910052910052918</v>
      </c>
    </row>
    <row r="6" spans="2:20" x14ac:dyDescent="0.25">
      <c r="T6" s="1">
        <v>241</v>
      </c>
    </row>
    <row r="8" spans="2:20" x14ac:dyDescent="0.25">
      <c r="L8" s="1" t="s">
        <v>5</v>
      </c>
      <c r="O8" s="1">
        <f>SIN(RADIANS(H3))</f>
        <v>0.5591929034707469</v>
      </c>
      <c r="P8" s="1" t="s">
        <v>15</v>
      </c>
      <c r="Q8" s="1">
        <f>ATAN(M4)</f>
        <v>1.5707963267848966</v>
      </c>
    </row>
    <row r="9" spans="2:20" x14ac:dyDescent="0.25">
      <c r="L9" s="1" t="s">
        <v>6</v>
      </c>
      <c r="O9" s="1">
        <f>O8/SQRT(1-O8^2)</f>
        <v>0.67450851684242674</v>
      </c>
      <c r="Q9" s="1">
        <f>DEGREES(Q8)</f>
        <v>89.999999999427047</v>
      </c>
    </row>
    <row r="10" spans="2:20" x14ac:dyDescent="0.25">
      <c r="L10" s="1" t="s">
        <v>7</v>
      </c>
      <c r="O10" s="1">
        <f>O8/D2</f>
        <v>0.29586926109563327</v>
      </c>
    </row>
    <row r="11" spans="2:20" x14ac:dyDescent="0.25">
      <c r="L11" s="1" t="s">
        <v>9</v>
      </c>
      <c r="M11" s="1">
        <f>ASIN(O10)</f>
        <v>0.30036539394641598</v>
      </c>
      <c r="O11" s="1">
        <f>DEGREES(M11)</f>
        <v>17.209669384913962</v>
      </c>
      <c r="Q11" s="1" t="s">
        <v>16</v>
      </c>
      <c r="R11" s="1">
        <f>COS(RADIANS(H3))</f>
        <v>0.82903757255504162</v>
      </c>
    </row>
    <row r="12" spans="2:20" x14ac:dyDescent="0.25">
      <c r="L12" s="1" t="s">
        <v>10</v>
      </c>
      <c r="M12" s="1">
        <v>1000</v>
      </c>
      <c r="Q12" s="1" t="s">
        <v>17</v>
      </c>
      <c r="R12" s="1">
        <f>vy/D2</f>
        <v>0.4386442182830908</v>
      </c>
    </row>
    <row r="13" spans="2:20" x14ac:dyDescent="0.25">
      <c r="L13" s="1" t="s">
        <v>30</v>
      </c>
      <c r="M13" s="1">
        <v>1000</v>
      </c>
      <c r="Q13" s="1" t="s">
        <v>18</v>
      </c>
      <c r="R13" s="1">
        <f>SIN(RADIANS(H3))</f>
        <v>0.5591929034707469</v>
      </c>
    </row>
    <row r="14" spans="2:20" x14ac:dyDescent="0.25">
      <c r="L14" s="1" t="s">
        <v>11</v>
      </c>
      <c r="M14" s="1">
        <f>x1megisto/2</f>
        <v>500</v>
      </c>
      <c r="P14" s="1" t="s">
        <v>72</v>
      </c>
      <c r="Q14" s="1" t="s">
        <v>73</v>
      </c>
    </row>
    <row r="15" spans="2:20" x14ac:dyDescent="0.25">
      <c r="L15" s="1" t="s">
        <v>12</v>
      </c>
      <c r="M15" s="1">
        <f>xarxiko/TAN(H3*PI()/180)</f>
        <v>741.28048425636996</v>
      </c>
      <c r="N15" s="1" t="s">
        <v>14</v>
      </c>
      <c r="O15" s="1">
        <v>10</v>
      </c>
      <c r="Q15" s="1" t="s">
        <v>19</v>
      </c>
    </row>
    <row r="16" spans="2:20" x14ac:dyDescent="0.25">
      <c r="L16" s="1" t="s">
        <v>13</v>
      </c>
      <c r="Q16" s="1" t="s">
        <v>20</v>
      </c>
    </row>
    <row r="17" spans="10:19" x14ac:dyDescent="0.25">
      <c r="L17" s="1">
        <v>0</v>
      </c>
      <c r="M17" s="1">
        <f>yarxiko</f>
        <v>741.28048425636996</v>
      </c>
      <c r="N17" s="1">
        <f>yarxiko</f>
        <v>741.28048425636996</v>
      </c>
      <c r="O17" s="11" t="s">
        <v>71</v>
      </c>
      <c r="P17" s="11"/>
      <c r="Q17" s="1" t="s">
        <v>21</v>
      </c>
    </row>
    <row r="18" spans="10:19" x14ac:dyDescent="0.25">
      <c r="J18" s="1" t="s">
        <v>33</v>
      </c>
      <c r="K18" s="1">
        <v>3</v>
      </c>
      <c r="O18" s="11" t="s">
        <v>36</v>
      </c>
      <c r="P18" s="11">
        <f>2*A*B/ABS(g)</f>
        <v>474.52019541193943</v>
      </c>
      <c r="Q18" s="1" t="s">
        <v>22</v>
      </c>
      <c r="R18" s="1">
        <f>SIN(H3*PI()/180)</f>
        <v>0.5591929034707469</v>
      </c>
      <c r="S18" s="1" t="s">
        <v>23</v>
      </c>
    </row>
    <row r="19" spans="10:19" x14ac:dyDescent="0.25">
      <c r="J19" s="1" t="s">
        <v>31</v>
      </c>
      <c r="K19" s="1">
        <f>ABS(B-Gamma)/ABS(g)</f>
        <v>499.67979056987588</v>
      </c>
      <c r="O19" s="1" t="s">
        <v>74</v>
      </c>
      <c r="Q19" s="1" t="s">
        <v>24</v>
      </c>
      <c r="R19" s="1">
        <f>COS(H3*PI()/180)</f>
        <v>0.82903757255504162</v>
      </c>
      <c r="S19" s="1" t="s">
        <v>25</v>
      </c>
    </row>
    <row r="20" spans="10:19" x14ac:dyDescent="0.25">
      <c r="J20" s="1" t="s">
        <v>32</v>
      </c>
      <c r="K20" s="1">
        <f>A*K19</f>
        <v>279.41739289442364</v>
      </c>
      <c r="Q20" s="1" t="s">
        <v>26</v>
      </c>
      <c r="R20" s="1">
        <f>E5</f>
        <v>-1.9539397132758126E-3</v>
      </c>
    </row>
    <row r="21" spans="10:19" x14ac:dyDescent="0.25">
      <c r="J21" s="1" t="s">
        <v>34</v>
      </c>
      <c r="K21" s="1">
        <f>xarxiko+K20</f>
        <v>779.41739289442364</v>
      </c>
      <c r="Q21" s="1" t="s">
        <v>27</v>
      </c>
      <c r="R21" s="1">
        <f>A/TAN(K3)</f>
        <v>1.805381759270863</v>
      </c>
      <c r="S21" s="1" t="s">
        <v>35</v>
      </c>
    </row>
    <row r="22" spans="10:19" x14ac:dyDescent="0.25">
      <c r="Q22" s="1" t="s">
        <v>28</v>
      </c>
      <c r="R22" s="1">
        <f>ABS((B^2-Gamma^2)/(2*g))</f>
        <v>658.18305000000021</v>
      </c>
      <c r="S22" s="1" t="s">
        <v>29</v>
      </c>
    </row>
    <row r="23" spans="10:19" x14ac:dyDescent="0.25">
      <c r="R23" s="1">
        <f>-B</f>
        <v>-0.82903757255504162</v>
      </c>
      <c r="S23" s="1" t="s">
        <v>37</v>
      </c>
    </row>
    <row r="24" spans="10:19" x14ac:dyDescent="0.25">
      <c r="Q24" s="1">
        <v>0</v>
      </c>
      <c r="R24" s="1">
        <f>-h</f>
        <v>-658.18305000000021</v>
      </c>
    </row>
    <row r="25" spans="10:19" x14ac:dyDescent="0.25">
      <c r="Q25" s="1">
        <v>1000</v>
      </c>
      <c r="R25" s="1">
        <f>-h</f>
        <v>-658.18305000000021</v>
      </c>
    </row>
    <row r="26" spans="10:19" x14ac:dyDescent="0.25">
      <c r="Q26" s="1">
        <v>1000</v>
      </c>
      <c r="R26" s="1">
        <v>0</v>
      </c>
    </row>
    <row r="27" spans="10:19" x14ac:dyDescent="0.25">
      <c r="Q27" s="1">
        <v>0</v>
      </c>
      <c r="R27" s="1">
        <v>0</v>
      </c>
    </row>
    <row r="29" spans="10:19" x14ac:dyDescent="0.25">
      <c r="Q29" s="2" t="s">
        <v>42</v>
      </c>
    </row>
    <row r="30" spans="10:19" x14ac:dyDescent="0.25">
      <c r="Q30" s="1" t="s">
        <v>38</v>
      </c>
    </row>
    <row r="31" spans="10:19" x14ac:dyDescent="0.25">
      <c r="Q31" s="1" t="s">
        <v>39</v>
      </c>
    </row>
    <row r="32" spans="10:19" x14ac:dyDescent="0.25">
      <c r="Q32" s="1" t="s">
        <v>40</v>
      </c>
    </row>
    <row r="33" spans="17:18" x14ac:dyDescent="0.25">
      <c r="Q33" s="1" t="s">
        <v>41</v>
      </c>
      <c r="R33" s="1">
        <f>-B*d/(2*A)+1/2*ABS(g)*(d/2/A)^2</f>
        <v>-175.87628012219488</v>
      </c>
    </row>
    <row r="34" spans="17:18" x14ac:dyDescent="0.25">
      <c r="Q34" s="1">
        <v>0</v>
      </c>
      <c r="R34" s="1">
        <f>yelaxisto</f>
        <v>-175.87628012219488</v>
      </c>
    </row>
    <row r="35" spans="17:18" x14ac:dyDescent="0.25">
      <c r="Q35" s="1">
        <v>1000</v>
      </c>
      <c r="R35" s="1">
        <f>R34</f>
        <v>-175.87628012219488</v>
      </c>
    </row>
    <row r="52" spans="1:7" x14ac:dyDescent="0.25">
      <c r="A52" s="1">
        <f>P3</f>
        <v>1901</v>
      </c>
      <c r="B52">
        <f>A*A52</f>
        <v>1063.0257094978899</v>
      </c>
      <c r="C52"/>
      <c r="D52"/>
      <c r="E52"/>
      <c r="F52" s="1">
        <f>IF($A52&lt;TSTRAIGHT,yarxiko-B*$A52,IF($A52&lt;time_up,-B*($A52-TSTRAIGHT)+1/2*ABS(g)*($A52-TSTRAIGHT)^2,B*(A52-time_up)))</f>
        <v>131.21482068198472</v>
      </c>
      <c r="G52" s="1">
        <f>IF($A52&lt;TSTRAIGHT,yarxiko-B*$A52,IF($A52&lt;TIME_TILLh,-B*($A52-TSTRAIGHT)+1/2*g*($A52-TSTRAIGHT)^2,IF($A52&lt;TIME_TO_2ND,-h-Gamma*($A52-TIME_TILLh),IF($A52&lt;T_OLIKO,-h-DY_layer-Gamma*($A52-TIME_TO_2ND)-1/2*g*($A52-TIME_TO_2ND)^2,-2*h-DY_layer-B*($A52-T_OLIKO)))))</f>
        <v>-1493.5100023929128</v>
      </c>
    </row>
    <row r="53" spans="1:7" x14ac:dyDescent="0.25">
      <c r="B53" s="1">
        <f>B52</f>
        <v>1063.0257094978899</v>
      </c>
      <c r="F53" s="1">
        <f>F52</f>
        <v>131.21482068198472</v>
      </c>
      <c r="G53" s="1">
        <f>G52</f>
        <v>-1493.5100023929128</v>
      </c>
    </row>
    <row r="54" spans="1:7" x14ac:dyDescent="0.25">
      <c r="A54" s="1">
        <f>A52-100</f>
        <v>1801</v>
      </c>
      <c r="B54">
        <f>A*A54</f>
        <v>1007.1064191508152</v>
      </c>
      <c r="C54"/>
      <c r="D54"/>
      <c r="E54"/>
      <c r="F54" s="1">
        <f>IF($A54&lt;TSTRAIGHT,yarxiko-B*$A54,IF($A54&lt;time_up,-B*($A54-TSTRAIGHT)+1/2*ABS(g)*($A54-TSTRAIGHT)^2,B*(A54-time_up)))</f>
        <v>48.311063426480565</v>
      </c>
      <c r="G54" s="1">
        <f>IF($A54&lt;TSTRAIGHT,yarxiko-B*$A54,IF($A54&lt;TIME_TILLh,-B*($A54-TSTRAIGHT)+1/2*g*($A54-TSTRAIGHT)^2,IF($A54&lt;TIME_TO_2ND,-h-Gamma*($A54-TIME_TILLh),IF($A54&lt;T_OLIKO,-h-DY_layer-Gamma*($A54-TIME_TO_2ND)-1/2*g*($A54-TIME_TO_2ND)^2,-2*h-DY_layer-B*($A54-T_OLIKO)))))</f>
        <v>-1359.225955385273</v>
      </c>
    </row>
    <row r="55" spans="1:7" x14ac:dyDescent="0.25">
      <c r="B55" s="1">
        <f t="shared" ref="B55" si="0">B54</f>
        <v>1007.1064191508152</v>
      </c>
      <c r="F55" s="1">
        <f t="shared" ref="F55" si="1">F54</f>
        <v>48.311063426480565</v>
      </c>
      <c r="G55" s="1">
        <f t="shared" ref="G55" si="2">G54</f>
        <v>-1359.225955385273</v>
      </c>
    </row>
    <row r="56" spans="1:7" x14ac:dyDescent="0.25">
      <c r="A56" s="1">
        <f t="shared" ref="A56" si="3">A54-100</f>
        <v>1701</v>
      </c>
      <c r="B56">
        <f>A*A56</f>
        <v>951.18712880374051</v>
      </c>
      <c r="C56"/>
      <c r="D56"/>
      <c r="E56"/>
      <c r="F56" s="1">
        <f>IF($A56&lt;TSTRAIGHT,yarxiko-B*$A56,IF($A56&lt;time_up,-B*($A56-TSTRAIGHT)+1/2*ABS(g)*($A56-TSTRAIGHT)^2,B*(A56-time_up)))</f>
        <v>-32.891704836197164</v>
      </c>
      <c r="G56" s="1">
        <f>IF($A56&lt;TSTRAIGHT,yarxiko-B*$A56,IF($A56&lt;TIME_TILLh,-B*($A56-TSTRAIGHT)+1/2*g*($A56-TSTRAIGHT)^2,IF($A56&lt;TIME_TO_2ND,-h-Gamma*($A56-TIME_TILLh),IF($A56&lt;T_OLIKO,-h-DY_layer-Gamma*($A56-TIME_TO_2ND)-1/2*g*($A56-TIME_TO_2ND)^2,-2*h-DY_layer-B*($A56-T_OLIKO)))))</f>
        <v>-1205.4025112448751</v>
      </c>
    </row>
    <row r="57" spans="1:7" x14ac:dyDescent="0.25">
      <c r="B57" s="1">
        <f t="shared" ref="B57" si="4">B56</f>
        <v>951.18712880374051</v>
      </c>
      <c r="F57" s="1">
        <f t="shared" ref="F57" si="5">F56</f>
        <v>-32.891704836197164</v>
      </c>
      <c r="G57" s="1">
        <f t="shared" ref="G57" si="6">G56</f>
        <v>-1205.4025112448751</v>
      </c>
    </row>
    <row r="58" spans="1:7" x14ac:dyDescent="0.25">
      <c r="A58" s="1">
        <f t="shared" ref="A58" si="7">A56-100</f>
        <v>1601</v>
      </c>
      <c r="B58">
        <f>A*A58</f>
        <v>895.2678384566658</v>
      </c>
      <c r="C58"/>
      <c r="D58"/>
      <c r="E58"/>
      <c r="F58" s="1">
        <f>IF($A58&lt;TSTRAIGHT,yarxiko-B*$A58,IF($A58&lt;time_up,-B*($A58-TSTRAIGHT)+1/2*ABS(g)*($A58-TSTRAIGHT)^2,B*(A58-time_up)))</f>
        <v>-97.872690552597192</v>
      </c>
      <c r="G58" s="1">
        <f>IF($A58&lt;TSTRAIGHT,yarxiko-B*$A58,IF($A58&lt;TIME_TILLh,-B*($A58-TSTRAIGHT)+1/2*g*($A58-TSTRAIGHT)^2,IF($A58&lt;TIME_TO_2ND,-h-Gamma*($A58-TIME_TILLh),IF($A58&lt;T_OLIKO,-h-DY_layer-Gamma*($A58-TIME_TO_2ND)-1/2*g*($A58-TIME_TO_2ND)^2,-2*h-DY_layer-B*($A58-T_OLIKO)))))</f>
        <v>-1032.2119046641326</v>
      </c>
    </row>
    <row r="59" spans="1:7" x14ac:dyDescent="0.25">
      <c r="B59" s="1">
        <f t="shared" ref="B59" si="8">B58</f>
        <v>895.2678384566658</v>
      </c>
      <c r="F59" s="1">
        <f t="shared" ref="F59" si="9">F58</f>
        <v>-97.872690552597192</v>
      </c>
      <c r="G59" s="1">
        <f t="shared" ref="G59" si="10">G58</f>
        <v>-1032.2119046641326</v>
      </c>
    </row>
    <row r="60" spans="1:7" x14ac:dyDescent="0.25">
      <c r="A60" s="1">
        <f t="shared" ref="A60" si="11">A58-100</f>
        <v>1501</v>
      </c>
      <c r="B60">
        <f>A*A60</f>
        <v>839.34854810959109</v>
      </c>
      <c r="C60"/>
      <c r="D60"/>
      <c r="E60"/>
      <c r="F60" s="1">
        <f>IF($A60&lt;TSTRAIGHT,yarxiko-B*$A60,IF($A60&lt;time_up,-B*($A60-TSTRAIGHT)+1/2*ABS(g)*($A60-TSTRAIGHT)^2,B*(A60-time_up)))</f>
        <v>-143.31427913623918</v>
      </c>
      <c r="G60" s="1">
        <f>IF($A60&lt;TSTRAIGHT,yarxiko-B*$A60,IF($A60&lt;TIME_TILLh,-B*($A60-TSTRAIGHT)+1/2*g*($A60-TSTRAIGHT)^2,IF($A60&lt;TIME_TO_2ND,-h-Gamma*($A60-TIME_TILLh),IF($A60&lt;T_OLIKO,-h-DY_layer-Gamma*($A60-TIME_TO_2ND)-1/2*g*($A60-TIME_TO_2ND)^2,-2*h-DY_layer-B*($A60-T_OLIKO)))))</f>
        <v>-851.6737287370463</v>
      </c>
    </row>
    <row r="61" spans="1:7" x14ac:dyDescent="0.25">
      <c r="B61" s="1">
        <f t="shared" ref="B61" si="12">B60</f>
        <v>839.34854810959109</v>
      </c>
      <c r="F61" s="1">
        <f t="shared" ref="F61" si="13">F60</f>
        <v>-143.31427913623918</v>
      </c>
      <c r="G61" s="1">
        <f t="shared" ref="G61" si="14">G60</f>
        <v>-851.6737287370463</v>
      </c>
    </row>
    <row r="62" spans="1:7" x14ac:dyDescent="0.25">
      <c r="A62" s="1">
        <f t="shared" ref="A62" si="15">A60-100</f>
        <v>1401</v>
      </c>
      <c r="B62">
        <f>A*A62</f>
        <v>783.42925776251639</v>
      </c>
      <c r="C62"/>
      <c r="D62"/>
      <c r="E62"/>
      <c r="F62" s="1">
        <f>IF($A62&lt;TSTRAIGHT,yarxiko-B*$A62,IF($A62&lt;time_up,-B*($A62-TSTRAIGHT)+1/2*ABS(g)*($A62-TSTRAIGHT)^2,B*(A62-time_up)))</f>
        <v>-169.21647058712301</v>
      </c>
      <c r="G62" s="1">
        <f>IF($A62&lt;TSTRAIGHT,yarxiko-B*$A62,IF($A62&lt;TIME_TILLh,-B*($A62-TSTRAIGHT)+1/2*g*($A62-TSTRAIGHT)^2,IF($A62&lt;TIME_TO_2ND,-h-Gamma*($A62-TIME_TILLh),IF($A62&lt;T_OLIKO,-h-DY_layer-Gamma*($A62-TIME_TO_2ND)-1/2*g*($A62-TIME_TO_2ND)^2,-2*h-DY_layer-B*($A62-T_OLIKO)))))</f>
        <v>-671.13555280996002</v>
      </c>
    </row>
    <row r="63" spans="1:7" x14ac:dyDescent="0.25">
      <c r="B63" s="1">
        <f t="shared" ref="B63" si="16">B62</f>
        <v>783.42925776251639</v>
      </c>
      <c r="F63" s="1">
        <f t="shared" ref="F63:G63" si="17">F62</f>
        <v>-169.21647058712301</v>
      </c>
      <c r="G63" s="1">
        <f t="shared" si="17"/>
        <v>-671.13555280996002</v>
      </c>
    </row>
    <row r="66" spans="2:9" ht="15.75" thickBot="1" x14ac:dyDescent="0.3">
      <c r="B66" s="1" t="s">
        <v>54</v>
      </c>
      <c r="D66" s="1">
        <f>xarxiko</f>
        <v>500</v>
      </c>
    </row>
    <row r="67" spans="2:9" ht="15.75" thickTop="1" x14ac:dyDescent="0.25">
      <c r="B67" s="1" t="s">
        <v>55</v>
      </c>
      <c r="E67" s="1">
        <f>yarxiko</f>
        <v>741.28048425636996</v>
      </c>
      <c r="F67" s="1">
        <f>xarxiko/TAN(RADIANS(incid))</f>
        <v>741.28048425636996</v>
      </c>
      <c r="H67" s="5" t="s">
        <v>68</v>
      </c>
      <c r="I67" s="6">
        <f>TSTRAIGHT+time_in_h</f>
        <v>1393.825615555576</v>
      </c>
    </row>
    <row r="68" spans="2:9" x14ac:dyDescent="0.25">
      <c r="B68" s="1" t="s">
        <v>64</v>
      </c>
      <c r="G68" s="1">
        <f>ABS(B-Gamma)/ABS(g)</f>
        <v>499.67979056987588</v>
      </c>
      <c r="H68" s="7" t="s">
        <v>69</v>
      </c>
      <c r="I68" s="8">
        <f>TSTRAIGHT+time_in_h+time_in_D</f>
        <v>1614.2776047020375</v>
      </c>
    </row>
    <row r="69" spans="2:9" ht="15.75" thickBot="1" x14ac:dyDescent="0.3">
      <c r="B69" s="1" t="s">
        <v>66</v>
      </c>
      <c r="H69" s="9" t="s">
        <v>67</v>
      </c>
      <c r="I69" s="10">
        <f>TSTRAIGHT+2*time_in_h+time_in_D</f>
        <v>2113.9573952719134</v>
      </c>
    </row>
    <row r="70" spans="2:9" ht="15.75" thickTop="1" x14ac:dyDescent="0.25">
      <c r="B70" s="1" t="s">
        <v>60</v>
      </c>
      <c r="E70" s="1">
        <f>yarxiko/ABS(B)</f>
        <v>894.14582498570019</v>
      </c>
    </row>
    <row r="71" spans="2:9" x14ac:dyDescent="0.25">
      <c r="B71" s="1" t="s">
        <v>61</v>
      </c>
      <c r="I71" s="1">
        <f>A*time_in_h</f>
        <v>279.41739289442364</v>
      </c>
    </row>
    <row r="72" spans="2:9" x14ac:dyDescent="0.25">
      <c r="B72" s="1" t="s">
        <v>62</v>
      </c>
      <c r="I72" s="1">
        <f>xarxiko+I71</f>
        <v>779.41739289442364</v>
      </c>
    </row>
    <row r="73" spans="2:9" x14ac:dyDescent="0.25">
      <c r="B73" s="1" t="s">
        <v>63</v>
      </c>
      <c r="F73" s="1">
        <f>ABS(DY_layer/Gamma)</f>
        <v>220.45198914646159</v>
      </c>
    </row>
    <row r="75" spans="2:9" x14ac:dyDescent="0.25">
      <c r="B75" s="1" t="s">
        <v>50</v>
      </c>
      <c r="F75" s="1">
        <f>RADIANS(incid)</f>
        <v>0.59341194567807209</v>
      </c>
    </row>
    <row r="76" spans="2:9" x14ac:dyDescent="0.25">
      <c r="B76" s="1" t="s">
        <v>56</v>
      </c>
      <c r="G76" s="1">
        <f>A</f>
        <v>0.5591929034707469</v>
      </c>
    </row>
    <row r="77" spans="2:9" x14ac:dyDescent="0.25">
      <c r="B77" s="1" t="s">
        <v>57</v>
      </c>
      <c r="H77" s="1">
        <f>B</f>
        <v>0.82903757255504162</v>
      </c>
    </row>
    <row r="78" spans="2:9" x14ac:dyDescent="0.25">
      <c r="B78" s="1" t="s">
        <v>58</v>
      </c>
      <c r="H78" s="1">
        <f>g</f>
        <v>-1.9539397132758126E-3</v>
      </c>
    </row>
    <row r="79" spans="2:9" x14ac:dyDescent="0.25">
      <c r="B79" s="1" t="s">
        <v>51</v>
      </c>
      <c r="H79" s="1">
        <f>DY_layer</f>
        <v>398</v>
      </c>
    </row>
    <row r="80" spans="2:9" x14ac:dyDescent="0.25">
      <c r="B80" s="1" t="s">
        <v>59</v>
      </c>
      <c r="E80" s="1">
        <f>n1overn2</f>
        <v>1.89</v>
      </c>
      <c r="I80" s="1" t="s">
        <v>54</v>
      </c>
    </row>
    <row r="81" spans="2:9" x14ac:dyDescent="0.25">
      <c r="B81" s="1" t="s">
        <v>47</v>
      </c>
      <c r="E81" s="1" t="s">
        <v>51</v>
      </c>
      <c r="I81" s="1" t="s">
        <v>55</v>
      </c>
    </row>
    <row r="82" spans="2:9" x14ac:dyDescent="0.25">
      <c r="B82" s="1" t="s">
        <v>48</v>
      </c>
      <c r="E82" s="1" t="s">
        <v>52</v>
      </c>
    </row>
    <row r="83" spans="2:9" x14ac:dyDescent="0.25">
      <c r="B83" s="1" t="s">
        <v>49</v>
      </c>
      <c r="E83" s="1" t="s">
        <v>53</v>
      </c>
    </row>
    <row r="85" spans="2:9" x14ac:dyDescent="0.25">
      <c r="B85" s="1" t="s">
        <v>75</v>
      </c>
      <c r="C85" s="1">
        <f>d/A</f>
        <v>848.58050319796848</v>
      </c>
    </row>
    <row r="86" spans="2:9" x14ac:dyDescent="0.25">
      <c r="B86" s="1" t="s">
        <v>76</v>
      </c>
      <c r="C86" s="1">
        <f>TSTRAIGHT+time_refl</f>
        <v>1742.7263281836686</v>
      </c>
    </row>
    <row r="90" spans="2:9" x14ac:dyDescent="0.25">
      <c r="H90" s="1">
        <f>-B+g*(time_in_h)</f>
        <v>-1.805381759270863</v>
      </c>
    </row>
    <row r="91" spans="2:9" x14ac:dyDescent="0.25">
      <c r="G91" s="1" t="s">
        <v>70</v>
      </c>
      <c r="H91" s="1">
        <f>Gamma</f>
        <v>1.805381759270863</v>
      </c>
    </row>
    <row r="92" spans="2:9" x14ac:dyDescent="0.25">
      <c r="B92" s="1" t="s">
        <v>65</v>
      </c>
      <c r="C92" s="1">
        <f>1</f>
        <v>1</v>
      </c>
    </row>
    <row r="94" spans="2:9" x14ac:dyDescent="0.25">
      <c r="B94" s="1" t="s">
        <v>44</v>
      </c>
      <c r="C94" s="1" t="s">
        <v>45</v>
      </c>
      <c r="D94" s="1">
        <f>B101</f>
        <v>0.5591929034707469</v>
      </c>
      <c r="E94" s="1" t="str">
        <f>"b"&amp;C96</f>
        <v>b</v>
      </c>
      <c r="F94" s="1">
        <f>D94*C97</f>
        <v>0</v>
      </c>
    </row>
    <row r="95" spans="2:9" x14ac:dyDescent="0.25">
      <c r="B95" s="1" t="s">
        <v>46</v>
      </c>
    </row>
    <row r="99" spans="1:301" x14ac:dyDescent="0.25">
      <c r="E99" s="1">
        <f>yarxiko</f>
        <v>741.28048425636996</v>
      </c>
    </row>
    <row r="100" spans="1:301" x14ac:dyDescent="0.25">
      <c r="A100" s="1">
        <v>0</v>
      </c>
      <c r="B100" s="1">
        <v>0</v>
      </c>
      <c r="D100">
        <v>0</v>
      </c>
      <c r="E100">
        <f>-h</f>
        <v>-658.18305000000021</v>
      </c>
      <c r="F100"/>
      <c r="G100" s="1">
        <f>IF(A100&lt;TSTRAIGHT,yarxiko-B*A100,IF(A100&lt;TIME_TILLh,-B*(A100-TSTRAIGHT)+1/2*g*(A100-TSTRAIGHT)^2,IF(A100&lt;TIME_TO_2ND,-h-Gamma*(A100-TIME_TILLh),IF(A100&lt;T_OLIKO,-h-DY_layer-Gamma*(A100-TIME_TO_2ND)-1/2*g*(A100-TIME_TO_2ND)^2,-2*h-DY_layer-B*(A100-T_OLIKO)))))</f>
        <v>741.28048425636996</v>
      </c>
    </row>
    <row r="101" spans="1:301" x14ac:dyDescent="0.25">
      <c r="A101" s="1">
        <f>DETE</f>
        <v>1</v>
      </c>
      <c r="B101">
        <f t="shared" ref="B101:B164" si="18">A*A101</f>
        <v>0.5591929034707469</v>
      </c>
      <c r="C101"/>
      <c r="D101">
        <v>2000</v>
      </c>
      <c r="E101">
        <f>-h</f>
        <v>-658.18305000000021</v>
      </c>
      <c r="F101" s="1">
        <f t="shared" ref="F101:F164" si="19">IF($A101&lt;TSTRAIGHT,yarxiko-B*$A101,IF($A101&lt;time_up,-B*($A101-TSTRAIGHT)+1/2*ABS(g)*($A101-TSTRAIGHT)^2,B*(A101-time_up)))</f>
        <v>740.45144668381488</v>
      </c>
      <c r="G101" s="1">
        <f t="shared" ref="G101:G164" si="20">IF($A101&lt;TSTRAIGHT,yarxiko-B*$A101,IF($A101&lt;TIME_TILLh,-B*($A101-TSTRAIGHT)+1/2*g*($A101-TSTRAIGHT)^2,IF($A101&lt;TIME_TO_2ND,-h-Gamma*($A101-TIME_TILLh),IF($A101&lt;T_OLIKO,-h-DY_layer-Gamma*($A101-TIME_TO_2ND)-1/2*g*($A101-TIME_TO_2ND)^2,-2*h-DY_layer-B*($A101-T_OLIKO)))))</f>
        <v>740.45144668381488</v>
      </c>
      <c r="P101"/>
      <c r="Q101"/>
    </row>
    <row r="102" spans="1:301" x14ac:dyDescent="0.25">
      <c r="A102" s="1">
        <f t="shared" ref="A102:A165" si="21">A101+DETE</f>
        <v>2</v>
      </c>
      <c r="B102">
        <f t="shared" si="18"/>
        <v>1.1183858069414938</v>
      </c>
      <c r="C102"/>
      <c r="D102">
        <v>0</v>
      </c>
      <c r="E102">
        <f>-h-DY_layer</f>
        <v>-1056.1830500000001</v>
      </c>
      <c r="F102" s="1">
        <f t="shared" si="19"/>
        <v>739.62240911125991</v>
      </c>
      <c r="G102" s="1">
        <f t="shared" si="20"/>
        <v>739.62240911125991</v>
      </c>
      <c r="P102"/>
      <c r="Q102"/>
    </row>
    <row r="103" spans="1:301" x14ac:dyDescent="0.25">
      <c r="A103" s="1">
        <f t="shared" si="21"/>
        <v>3</v>
      </c>
      <c r="B103">
        <f t="shared" si="18"/>
        <v>1.6775787104122406</v>
      </c>
      <c r="C103"/>
      <c r="D103">
        <v>2000</v>
      </c>
      <c r="E103">
        <f>-h-DY_layer</f>
        <v>-1056.1830500000001</v>
      </c>
      <c r="F103" s="1">
        <f t="shared" si="19"/>
        <v>738.79337153870483</v>
      </c>
      <c r="G103" s="1">
        <f t="shared" si="20"/>
        <v>738.79337153870483</v>
      </c>
      <c r="P103"/>
      <c r="Q103"/>
    </row>
    <row r="104" spans="1:301" x14ac:dyDescent="0.25">
      <c r="A104" s="1">
        <f t="shared" si="21"/>
        <v>4</v>
      </c>
      <c r="B104">
        <f t="shared" si="18"/>
        <v>2.2367716138829876</v>
      </c>
      <c r="C104"/>
      <c r="D104">
        <v>0</v>
      </c>
      <c r="E104">
        <f>-2*h-DY_layer</f>
        <v>-1714.3661000000004</v>
      </c>
      <c r="F104" s="1">
        <f t="shared" si="19"/>
        <v>737.96433396614975</v>
      </c>
      <c r="G104" s="1">
        <f t="shared" si="20"/>
        <v>737.96433396614975</v>
      </c>
      <c r="P104"/>
      <c r="Q104"/>
    </row>
    <row r="105" spans="1:301" x14ac:dyDescent="0.25">
      <c r="A105" s="1">
        <f t="shared" si="21"/>
        <v>5</v>
      </c>
      <c r="B105">
        <f t="shared" si="18"/>
        <v>2.7959645173537346</v>
      </c>
      <c r="C105"/>
      <c r="D105">
        <v>2000</v>
      </c>
      <c r="E105">
        <f>E104</f>
        <v>-1714.3661000000004</v>
      </c>
      <c r="F105" s="1">
        <f t="shared" si="19"/>
        <v>737.13529639359479</v>
      </c>
      <c r="G105" s="1">
        <f t="shared" si="20"/>
        <v>737.13529639359479</v>
      </c>
      <c r="P105"/>
      <c r="Q105"/>
      <c r="KO105" s="1">
        <v>1000</v>
      </c>
    </row>
    <row r="106" spans="1:301" x14ac:dyDescent="0.25">
      <c r="A106" s="1">
        <f t="shared" si="21"/>
        <v>6</v>
      </c>
      <c r="B106">
        <f t="shared" si="18"/>
        <v>3.3551574208244812</v>
      </c>
      <c r="C106"/>
      <c r="D106"/>
      <c r="E106"/>
      <c r="F106" s="1">
        <f t="shared" si="19"/>
        <v>736.30625882103971</v>
      </c>
      <c r="G106" s="1">
        <f t="shared" si="20"/>
        <v>736.30625882103971</v>
      </c>
      <c r="P106"/>
      <c r="Q106"/>
    </row>
    <row r="107" spans="1:301" x14ac:dyDescent="0.25">
      <c r="A107" s="1">
        <f t="shared" si="21"/>
        <v>7</v>
      </c>
      <c r="B107">
        <f t="shared" si="18"/>
        <v>3.9143503242952282</v>
      </c>
      <c r="C107"/>
      <c r="D107"/>
      <c r="E107"/>
      <c r="F107" s="1">
        <f t="shared" si="19"/>
        <v>735.47722124848462</v>
      </c>
      <c r="G107" s="1">
        <f t="shared" si="20"/>
        <v>735.47722124848462</v>
      </c>
      <c r="P107"/>
      <c r="Q107"/>
    </row>
    <row r="108" spans="1:301" x14ac:dyDescent="0.25">
      <c r="A108" s="1">
        <f t="shared" si="21"/>
        <v>8</v>
      </c>
      <c r="B108">
        <f t="shared" si="18"/>
        <v>4.4735432277659752</v>
      </c>
      <c r="C108"/>
      <c r="D108"/>
      <c r="E108"/>
      <c r="F108" s="1">
        <f t="shared" si="19"/>
        <v>734.64818367592966</v>
      </c>
      <c r="G108" s="1">
        <f t="shared" si="20"/>
        <v>734.64818367592966</v>
      </c>
      <c r="P108"/>
      <c r="Q108"/>
    </row>
    <row r="109" spans="1:301" x14ac:dyDescent="0.25">
      <c r="A109" s="1">
        <f t="shared" si="21"/>
        <v>9</v>
      </c>
      <c r="B109">
        <f t="shared" si="18"/>
        <v>5.0327361312367218</v>
      </c>
      <c r="C109"/>
      <c r="D109"/>
      <c r="E109"/>
      <c r="F109" s="1">
        <f t="shared" si="19"/>
        <v>733.81914610337458</v>
      </c>
      <c r="G109" s="1">
        <f t="shared" si="20"/>
        <v>733.81914610337458</v>
      </c>
      <c r="P109"/>
      <c r="Q109"/>
    </row>
    <row r="110" spans="1:301" x14ac:dyDescent="0.25">
      <c r="A110" s="1">
        <f t="shared" si="21"/>
        <v>10</v>
      </c>
      <c r="B110">
        <f t="shared" si="18"/>
        <v>5.5919290347074693</v>
      </c>
      <c r="C110"/>
      <c r="D110"/>
      <c r="E110"/>
      <c r="F110" s="1">
        <f t="shared" si="19"/>
        <v>732.9901085308195</v>
      </c>
      <c r="G110" s="1">
        <f t="shared" si="20"/>
        <v>732.9901085308195</v>
      </c>
      <c r="P110"/>
      <c r="Q110"/>
    </row>
    <row r="111" spans="1:301" x14ac:dyDescent="0.25">
      <c r="A111" s="1">
        <f t="shared" si="21"/>
        <v>11</v>
      </c>
      <c r="B111">
        <f t="shared" si="18"/>
        <v>6.1511219381782158</v>
      </c>
      <c r="C111"/>
      <c r="D111"/>
      <c r="E111"/>
      <c r="F111" s="1">
        <f t="shared" si="19"/>
        <v>732.16107095826453</v>
      </c>
      <c r="G111" s="1">
        <f t="shared" si="20"/>
        <v>732.16107095826453</v>
      </c>
      <c r="I111">
        <v>1451.8465183734886</v>
      </c>
      <c r="J111">
        <v>88.842075430943382</v>
      </c>
      <c r="P111"/>
      <c r="Q111"/>
    </row>
    <row r="112" spans="1:301" x14ac:dyDescent="0.25">
      <c r="A112" s="1">
        <f t="shared" si="21"/>
        <v>12</v>
      </c>
      <c r="B112">
        <f t="shared" si="18"/>
        <v>6.7103148416489624</v>
      </c>
      <c r="C112"/>
      <c r="D112"/>
      <c r="E112"/>
      <c r="F112" s="1">
        <f t="shared" si="19"/>
        <v>731.33203338570945</v>
      </c>
      <c r="G112" s="1">
        <f t="shared" si="20"/>
        <v>731.33203338570945</v>
      </c>
      <c r="P112"/>
      <c r="Q112"/>
    </row>
    <row r="113" spans="1:17" x14ac:dyDescent="0.25">
      <c r="A113" s="1">
        <f t="shared" si="21"/>
        <v>13</v>
      </c>
      <c r="B113">
        <f t="shared" si="18"/>
        <v>7.2695077451197099</v>
      </c>
      <c r="C113"/>
      <c r="D113"/>
      <c r="E113"/>
      <c r="F113" s="1">
        <f t="shared" si="19"/>
        <v>730.50299581315437</v>
      </c>
      <c r="G113" s="1">
        <f t="shared" si="20"/>
        <v>730.50299581315437</v>
      </c>
      <c r="P113"/>
      <c r="Q113"/>
    </row>
    <row r="114" spans="1:17" x14ac:dyDescent="0.25">
      <c r="A114" s="1">
        <f t="shared" si="21"/>
        <v>14</v>
      </c>
      <c r="B114">
        <f t="shared" si="18"/>
        <v>7.8287006485904564</v>
      </c>
      <c r="C114"/>
      <c r="D114"/>
      <c r="E114"/>
      <c r="F114" s="1">
        <f t="shared" si="19"/>
        <v>729.6739582405994</v>
      </c>
      <c r="G114" s="1">
        <f t="shared" si="20"/>
        <v>729.6739582405994</v>
      </c>
      <c r="P114"/>
      <c r="Q114"/>
    </row>
    <row r="115" spans="1:17" x14ac:dyDescent="0.25">
      <c r="A115" s="1">
        <f t="shared" si="21"/>
        <v>15</v>
      </c>
      <c r="B115">
        <f t="shared" si="18"/>
        <v>8.3878935520612039</v>
      </c>
      <c r="C115"/>
      <c r="D115"/>
      <c r="E115"/>
      <c r="F115" s="1">
        <f t="shared" si="19"/>
        <v>728.84492066804432</v>
      </c>
      <c r="G115" s="1">
        <f t="shared" si="20"/>
        <v>728.84492066804432</v>
      </c>
      <c r="P115"/>
      <c r="Q115"/>
    </row>
    <row r="116" spans="1:17" x14ac:dyDescent="0.25">
      <c r="A116" s="1">
        <f t="shared" si="21"/>
        <v>16</v>
      </c>
      <c r="B116">
        <f t="shared" si="18"/>
        <v>8.9470864555319505</v>
      </c>
      <c r="C116"/>
      <c r="D116"/>
      <c r="E116"/>
      <c r="F116" s="1">
        <f t="shared" si="19"/>
        <v>728.01588309548924</v>
      </c>
      <c r="G116" s="1">
        <f t="shared" si="20"/>
        <v>728.01588309548924</v>
      </c>
      <c r="P116"/>
      <c r="Q116"/>
    </row>
    <row r="117" spans="1:17" x14ac:dyDescent="0.25">
      <c r="A117" s="1">
        <f t="shared" si="21"/>
        <v>17</v>
      </c>
      <c r="B117">
        <f t="shared" si="18"/>
        <v>9.506279359002697</v>
      </c>
      <c r="C117"/>
      <c r="D117"/>
      <c r="E117"/>
      <c r="F117" s="1">
        <f t="shared" si="19"/>
        <v>727.18684552293428</v>
      </c>
      <c r="G117" s="1">
        <f t="shared" si="20"/>
        <v>727.18684552293428</v>
      </c>
      <c r="P117"/>
      <c r="Q117"/>
    </row>
    <row r="118" spans="1:17" x14ac:dyDescent="0.25">
      <c r="A118" s="1">
        <f t="shared" si="21"/>
        <v>18</v>
      </c>
      <c r="B118">
        <f t="shared" si="18"/>
        <v>10.065472262473444</v>
      </c>
      <c r="C118"/>
      <c r="D118"/>
      <c r="E118"/>
      <c r="F118" s="1">
        <f t="shared" si="19"/>
        <v>726.3578079503792</v>
      </c>
      <c r="G118" s="1">
        <f t="shared" si="20"/>
        <v>726.3578079503792</v>
      </c>
      <c r="P118"/>
      <c r="Q118"/>
    </row>
    <row r="119" spans="1:17" x14ac:dyDescent="0.25">
      <c r="A119" s="1">
        <f t="shared" si="21"/>
        <v>19</v>
      </c>
      <c r="B119">
        <f t="shared" si="18"/>
        <v>10.624665165944192</v>
      </c>
      <c r="C119"/>
      <c r="D119"/>
      <c r="E119"/>
      <c r="F119" s="1">
        <f t="shared" si="19"/>
        <v>725.52877037782412</v>
      </c>
      <c r="G119" s="1">
        <f t="shared" si="20"/>
        <v>725.52877037782412</v>
      </c>
      <c r="P119"/>
      <c r="Q119"/>
    </row>
    <row r="120" spans="1:17" x14ac:dyDescent="0.25">
      <c r="A120" s="1">
        <f t="shared" si="21"/>
        <v>20</v>
      </c>
      <c r="B120">
        <f t="shared" si="18"/>
        <v>11.183858069414939</v>
      </c>
      <c r="C120"/>
      <c r="D120"/>
      <c r="E120"/>
      <c r="F120" s="1">
        <f t="shared" si="19"/>
        <v>724.69973280526915</v>
      </c>
      <c r="G120" s="1">
        <f t="shared" si="20"/>
        <v>724.69973280526915</v>
      </c>
      <c r="P120"/>
      <c r="Q120"/>
    </row>
    <row r="121" spans="1:17" x14ac:dyDescent="0.25">
      <c r="A121" s="1">
        <f t="shared" si="21"/>
        <v>21</v>
      </c>
      <c r="B121">
        <f t="shared" si="18"/>
        <v>11.743050972885685</v>
      </c>
      <c r="C121"/>
      <c r="D121"/>
      <c r="E121"/>
      <c r="F121" s="1">
        <f t="shared" si="19"/>
        <v>723.87069523271407</v>
      </c>
      <c r="G121" s="1">
        <f t="shared" si="20"/>
        <v>723.87069523271407</v>
      </c>
      <c r="P121"/>
      <c r="Q121"/>
    </row>
    <row r="122" spans="1:17" x14ac:dyDescent="0.25">
      <c r="A122" s="1">
        <f t="shared" si="21"/>
        <v>22</v>
      </c>
      <c r="B122">
        <f t="shared" si="18"/>
        <v>12.302243876356432</v>
      </c>
      <c r="C122"/>
      <c r="D122"/>
      <c r="E122"/>
      <c r="F122" s="1">
        <f t="shared" si="19"/>
        <v>723.04165766015899</v>
      </c>
      <c r="G122" s="1">
        <f t="shared" si="20"/>
        <v>723.04165766015899</v>
      </c>
      <c r="P122"/>
      <c r="Q122"/>
    </row>
    <row r="123" spans="1:17" x14ac:dyDescent="0.25">
      <c r="A123" s="1">
        <f t="shared" si="21"/>
        <v>23</v>
      </c>
      <c r="B123">
        <f t="shared" si="18"/>
        <v>12.861436779827178</v>
      </c>
      <c r="C123"/>
      <c r="D123"/>
      <c r="E123"/>
      <c r="F123" s="1">
        <f t="shared" si="19"/>
        <v>722.21262008760402</v>
      </c>
      <c r="G123" s="1">
        <f t="shared" si="20"/>
        <v>722.21262008760402</v>
      </c>
      <c r="P123"/>
      <c r="Q123"/>
    </row>
    <row r="124" spans="1:17" x14ac:dyDescent="0.25">
      <c r="A124" s="1">
        <f t="shared" si="21"/>
        <v>24</v>
      </c>
      <c r="B124">
        <f t="shared" si="18"/>
        <v>13.420629683297925</v>
      </c>
      <c r="C124"/>
      <c r="D124"/>
      <c r="E124"/>
      <c r="F124" s="1">
        <f t="shared" si="19"/>
        <v>721.38358251504894</v>
      </c>
      <c r="G124" s="1">
        <f t="shared" si="20"/>
        <v>721.38358251504894</v>
      </c>
      <c r="P124"/>
      <c r="Q124"/>
    </row>
    <row r="125" spans="1:17" x14ac:dyDescent="0.25">
      <c r="A125" s="1">
        <f t="shared" si="21"/>
        <v>25</v>
      </c>
      <c r="B125">
        <f t="shared" si="18"/>
        <v>13.979822586768673</v>
      </c>
      <c r="C125"/>
      <c r="D125"/>
      <c r="E125"/>
      <c r="F125" s="1">
        <f t="shared" si="19"/>
        <v>720.55454494249398</v>
      </c>
      <c r="G125" s="1">
        <f t="shared" si="20"/>
        <v>720.55454494249398</v>
      </c>
      <c r="P125"/>
      <c r="Q125"/>
    </row>
    <row r="126" spans="1:17" x14ac:dyDescent="0.25">
      <c r="A126" s="1">
        <f t="shared" si="21"/>
        <v>26</v>
      </c>
      <c r="B126">
        <f t="shared" si="18"/>
        <v>14.53901549023942</v>
      </c>
      <c r="C126"/>
      <c r="D126"/>
      <c r="E126"/>
      <c r="F126" s="1">
        <f t="shared" si="19"/>
        <v>719.7255073699389</v>
      </c>
      <c r="G126" s="1">
        <f t="shared" si="20"/>
        <v>719.7255073699389</v>
      </c>
      <c r="P126"/>
      <c r="Q126"/>
    </row>
    <row r="127" spans="1:17" x14ac:dyDescent="0.25">
      <c r="A127" s="1">
        <f t="shared" si="21"/>
        <v>27</v>
      </c>
      <c r="B127">
        <f t="shared" si="18"/>
        <v>15.098208393710166</v>
      </c>
      <c r="C127"/>
      <c r="D127"/>
      <c r="E127"/>
      <c r="F127" s="1">
        <f t="shared" si="19"/>
        <v>718.89646979738382</v>
      </c>
      <c r="G127" s="1">
        <f t="shared" si="20"/>
        <v>718.89646979738382</v>
      </c>
      <c r="P127"/>
      <c r="Q127"/>
    </row>
    <row r="128" spans="1:17" x14ac:dyDescent="0.25">
      <c r="A128" s="1">
        <f t="shared" si="21"/>
        <v>28</v>
      </c>
      <c r="B128">
        <f t="shared" si="18"/>
        <v>15.657401297180913</v>
      </c>
      <c r="C128"/>
      <c r="D128"/>
      <c r="E128"/>
      <c r="F128" s="1">
        <f t="shared" si="19"/>
        <v>718.06743222482874</v>
      </c>
      <c r="G128" s="1">
        <f t="shared" si="20"/>
        <v>718.06743222482874</v>
      </c>
      <c r="P128"/>
      <c r="Q128"/>
    </row>
    <row r="129" spans="1:17" x14ac:dyDescent="0.25">
      <c r="A129" s="1">
        <f t="shared" si="21"/>
        <v>29</v>
      </c>
      <c r="B129">
        <f t="shared" si="18"/>
        <v>16.216594200651659</v>
      </c>
      <c r="C129"/>
      <c r="D129"/>
      <c r="E129"/>
      <c r="F129" s="1">
        <f t="shared" si="19"/>
        <v>717.23839465227377</v>
      </c>
      <c r="G129" s="1">
        <f t="shared" si="20"/>
        <v>717.23839465227377</v>
      </c>
      <c r="P129"/>
      <c r="Q129"/>
    </row>
    <row r="130" spans="1:17" x14ac:dyDescent="0.25">
      <c r="A130" s="1">
        <f t="shared" si="21"/>
        <v>30</v>
      </c>
      <c r="B130">
        <f t="shared" si="18"/>
        <v>16.775787104122408</v>
      </c>
      <c r="C130"/>
      <c r="D130"/>
      <c r="E130"/>
      <c r="F130" s="1">
        <f t="shared" si="19"/>
        <v>716.40935707971869</v>
      </c>
      <c r="G130" s="1">
        <f t="shared" si="20"/>
        <v>716.40935707971869</v>
      </c>
      <c r="P130"/>
      <c r="Q130"/>
    </row>
    <row r="131" spans="1:17" x14ac:dyDescent="0.25">
      <c r="A131" s="1">
        <f t="shared" si="21"/>
        <v>31</v>
      </c>
      <c r="B131">
        <f t="shared" si="18"/>
        <v>17.334980007593153</v>
      </c>
      <c r="C131"/>
      <c r="D131"/>
      <c r="E131"/>
      <c r="F131" s="1">
        <f t="shared" si="19"/>
        <v>715.58031950716372</v>
      </c>
      <c r="G131" s="1">
        <f t="shared" si="20"/>
        <v>715.58031950716372</v>
      </c>
      <c r="P131"/>
      <c r="Q131"/>
    </row>
    <row r="132" spans="1:17" x14ac:dyDescent="0.25">
      <c r="A132" s="1">
        <f t="shared" si="21"/>
        <v>32</v>
      </c>
      <c r="B132">
        <f t="shared" si="18"/>
        <v>17.894172911063901</v>
      </c>
      <c r="C132"/>
      <c r="D132"/>
      <c r="E132"/>
      <c r="F132" s="1">
        <f t="shared" si="19"/>
        <v>714.75128193460864</v>
      </c>
      <c r="G132" s="1">
        <f t="shared" si="20"/>
        <v>714.75128193460864</v>
      </c>
      <c r="P132"/>
      <c r="Q132"/>
    </row>
    <row r="133" spans="1:17" x14ac:dyDescent="0.25">
      <c r="A133" s="1">
        <f t="shared" si="21"/>
        <v>33</v>
      </c>
      <c r="B133">
        <f t="shared" si="18"/>
        <v>18.453365814534649</v>
      </c>
      <c r="C133"/>
      <c r="D133"/>
      <c r="E133"/>
      <c r="F133" s="1">
        <f t="shared" si="19"/>
        <v>713.92224436205356</v>
      </c>
      <c r="G133" s="1">
        <f t="shared" si="20"/>
        <v>713.92224436205356</v>
      </c>
      <c r="P133"/>
      <c r="Q133"/>
    </row>
    <row r="134" spans="1:17" x14ac:dyDescent="0.25">
      <c r="A134" s="1">
        <f t="shared" si="21"/>
        <v>34</v>
      </c>
      <c r="B134">
        <f t="shared" si="18"/>
        <v>19.012558718005394</v>
      </c>
      <c r="C134"/>
      <c r="D134"/>
      <c r="E134"/>
      <c r="F134" s="1">
        <f t="shared" si="19"/>
        <v>713.09320678949859</v>
      </c>
      <c r="G134" s="1">
        <f t="shared" si="20"/>
        <v>713.09320678949859</v>
      </c>
      <c r="P134"/>
      <c r="Q134"/>
    </row>
    <row r="135" spans="1:17" x14ac:dyDescent="0.25">
      <c r="A135" s="1">
        <f t="shared" si="21"/>
        <v>35</v>
      </c>
      <c r="B135">
        <f t="shared" si="18"/>
        <v>19.571751621476142</v>
      </c>
      <c r="C135"/>
      <c r="D135"/>
      <c r="E135"/>
      <c r="F135" s="1">
        <f t="shared" si="19"/>
        <v>712.26416921694351</v>
      </c>
      <c r="G135" s="1">
        <f t="shared" si="20"/>
        <v>712.26416921694351</v>
      </c>
      <c r="P135"/>
      <c r="Q135"/>
    </row>
    <row r="136" spans="1:17" x14ac:dyDescent="0.25">
      <c r="A136" s="1">
        <f t="shared" si="21"/>
        <v>36</v>
      </c>
      <c r="B136">
        <f t="shared" si="18"/>
        <v>20.130944524946887</v>
      </c>
      <c r="C136"/>
      <c r="D136"/>
      <c r="E136"/>
      <c r="F136" s="1">
        <f t="shared" si="19"/>
        <v>711.43513164438843</v>
      </c>
      <c r="G136" s="1">
        <f t="shared" si="20"/>
        <v>711.43513164438843</v>
      </c>
      <c r="P136"/>
      <c r="Q136"/>
    </row>
    <row r="137" spans="1:17" x14ac:dyDescent="0.25">
      <c r="A137" s="1">
        <f t="shared" si="21"/>
        <v>37</v>
      </c>
      <c r="B137">
        <f t="shared" si="18"/>
        <v>20.690137428417636</v>
      </c>
      <c r="C137"/>
      <c r="D137"/>
      <c r="E137"/>
      <c r="F137" s="1">
        <f t="shared" si="19"/>
        <v>710.60609407183347</v>
      </c>
      <c r="G137" s="1">
        <f t="shared" si="20"/>
        <v>710.60609407183347</v>
      </c>
      <c r="P137"/>
      <c r="Q137"/>
    </row>
    <row r="138" spans="1:17" x14ac:dyDescent="0.25">
      <c r="A138" s="1">
        <f t="shared" si="21"/>
        <v>38</v>
      </c>
      <c r="B138">
        <f t="shared" si="18"/>
        <v>21.249330331888384</v>
      </c>
      <c r="C138"/>
      <c r="D138"/>
      <c r="E138"/>
      <c r="F138" s="1">
        <f t="shared" si="19"/>
        <v>709.77705649927839</v>
      </c>
      <c r="G138" s="1">
        <f t="shared" si="20"/>
        <v>709.77705649927839</v>
      </c>
      <c r="P138"/>
      <c r="Q138"/>
    </row>
    <row r="139" spans="1:17" x14ac:dyDescent="0.25">
      <c r="A139" s="1">
        <f t="shared" si="21"/>
        <v>39</v>
      </c>
      <c r="B139">
        <f t="shared" si="18"/>
        <v>21.808523235359129</v>
      </c>
      <c r="C139"/>
      <c r="D139"/>
      <c r="E139"/>
      <c r="F139" s="1">
        <f t="shared" si="19"/>
        <v>708.94801892672331</v>
      </c>
      <c r="G139" s="1">
        <f t="shared" si="20"/>
        <v>708.94801892672331</v>
      </c>
      <c r="P139"/>
      <c r="Q139"/>
    </row>
    <row r="140" spans="1:17" x14ac:dyDescent="0.25">
      <c r="A140" s="1">
        <f t="shared" si="21"/>
        <v>40</v>
      </c>
      <c r="B140">
        <f t="shared" si="18"/>
        <v>22.367716138829877</v>
      </c>
      <c r="C140"/>
      <c r="D140"/>
      <c r="E140"/>
      <c r="F140" s="1">
        <f t="shared" si="19"/>
        <v>708.11898135416834</v>
      </c>
      <c r="G140" s="1">
        <f t="shared" si="20"/>
        <v>708.11898135416834</v>
      </c>
      <c r="P140"/>
      <c r="Q140"/>
    </row>
    <row r="141" spans="1:17" x14ac:dyDescent="0.25">
      <c r="A141" s="1">
        <f t="shared" si="21"/>
        <v>41</v>
      </c>
      <c r="B141">
        <f t="shared" si="18"/>
        <v>22.926909042300622</v>
      </c>
      <c r="C141"/>
      <c r="D141"/>
      <c r="E141"/>
      <c r="F141" s="1">
        <f t="shared" si="19"/>
        <v>707.28994378161326</v>
      </c>
      <c r="G141" s="1">
        <f t="shared" si="20"/>
        <v>707.28994378161326</v>
      </c>
      <c r="P141"/>
      <c r="Q141"/>
    </row>
    <row r="142" spans="1:17" x14ac:dyDescent="0.25">
      <c r="A142" s="1">
        <f t="shared" si="21"/>
        <v>42</v>
      </c>
      <c r="B142">
        <f t="shared" si="18"/>
        <v>23.48610194577137</v>
      </c>
      <c r="C142"/>
      <c r="D142"/>
      <c r="E142"/>
      <c r="F142" s="1">
        <f t="shared" si="19"/>
        <v>706.46090620905818</v>
      </c>
      <c r="G142" s="1">
        <f t="shared" si="20"/>
        <v>706.46090620905818</v>
      </c>
      <c r="P142"/>
      <c r="Q142"/>
    </row>
    <row r="143" spans="1:17" x14ac:dyDescent="0.25">
      <c r="A143" s="1">
        <f t="shared" si="21"/>
        <v>43</v>
      </c>
      <c r="B143">
        <f t="shared" si="18"/>
        <v>24.045294849242119</v>
      </c>
      <c r="C143"/>
      <c r="D143"/>
      <c r="E143"/>
      <c r="F143" s="1">
        <f t="shared" si="19"/>
        <v>705.63186863650321</v>
      </c>
      <c r="G143" s="1">
        <f t="shared" si="20"/>
        <v>705.63186863650321</v>
      </c>
      <c r="P143"/>
      <c r="Q143"/>
    </row>
    <row r="144" spans="1:17" x14ac:dyDescent="0.25">
      <c r="A144" s="1">
        <f t="shared" si="21"/>
        <v>44</v>
      </c>
      <c r="B144">
        <f t="shared" si="18"/>
        <v>24.604487752712863</v>
      </c>
      <c r="C144"/>
      <c r="D144"/>
      <c r="E144"/>
      <c r="F144" s="1">
        <f t="shared" si="19"/>
        <v>704.80283106394813</v>
      </c>
      <c r="G144" s="1">
        <f t="shared" si="20"/>
        <v>704.80283106394813</v>
      </c>
      <c r="P144"/>
      <c r="Q144"/>
    </row>
    <row r="145" spans="1:17" x14ac:dyDescent="0.25">
      <c r="A145" s="1">
        <f t="shared" si="21"/>
        <v>45</v>
      </c>
      <c r="B145">
        <f t="shared" si="18"/>
        <v>25.163680656183612</v>
      </c>
      <c r="C145"/>
      <c r="D145"/>
      <c r="E145"/>
      <c r="F145" s="1">
        <f t="shared" si="19"/>
        <v>703.97379349139305</v>
      </c>
      <c r="G145" s="1">
        <f t="shared" si="20"/>
        <v>703.97379349139305</v>
      </c>
      <c r="P145"/>
      <c r="Q145"/>
    </row>
    <row r="146" spans="1:17" x14ac:dyDescent="0.25">
      <c r="A146" s="1">
        <f t="shared" si="21"/>
        <v>46</v>
      </c>
      <c r="B146">
        <f t="shared" si="18"/>
        <v>25.722873559654357</v>
      </c>
      <c r="C146"/>
      <c r="D146"/>
      <c r="E146"/>
      <c r="F146" s="1">
        <f t="shared" si="19"/>
        <v>703.14475591883809</v>
      </c>
      <c r="G146" s="1">
        <f t="shared" si="20"/>
        <v>703.14475591883809</v>
      </c>
      <c r="P146"/>
      <c r="Q146"/>
    </row>
    <row r="147" spans="1:17" x14ac:dyDescent="0.25">
      <c r="A147" s="1">
        <f t="shared" si="21"/>
        <v>47</v>
      </c>
      <c r="B147">
        <f t="shared" si="18"/>
        <v>26.282066463125105</v>
      </c>
      <c r="C147"/>
      <c r="D147"/>
      <c r="E147"/>
      <c r="F147" s="1">
        <f t="shared" si="19"/>
        <v>702.31571834628301</v>
      </c>
      <c r="G147" s="1">
        <f t="shared" si="20"/>
        <v>702.31571834628301</v>
      </c>
      <c r="P147"/>
      <c r="Q147"/>
    </row>
    <row r="148" spans="1:17" x14ac:dyDescent="0.25">
      <c r="A148" s="1">
        <f t="shared" si="21"/>
        <v>48</v>
      </c>
      <c r="B148">
        <f t="shared" si="18"/>
        <v>26.84125936659585</v>
      </c>
      <c r="C148"/>
      <c r="D148"/>
      <c r="E148"/>
      <c r="F148" s="1">
        <f t="shared" si="19"/>
        <v>701.48668077372793</v>
      </c>
      <c r="G148" s="1">
        <f t="shared" si="20"/>
        <v>701.48668077372793</v>
      </c>
      <c r="P148"/>
      <c r="Q148"/>
    </row>
    <row r="149" spans="1:17" x14ac:dyDescent="0.25">
      <c r="A149" s="1">
        <f t="shared" si="21"/>
        <v>49</v>
      </c>
      <c r="B149">
        <f t="shared" si="18"/>
        <v>27.400452270066598</v>
      </c>
      <c r="C149"/>
      <c r="D149"/>
      <c r="E149"/>
      <c r="F149" s="1">
        <f t="shared" si="19"/>
        <v>700.65764320117296</v>
      </c>
      <c r="G149" s="1">
        <f t="shared" si="20"/>
        <v>700.65764320117296</v>
      </c>
      <c r="P149"/>
      <c r="Q149"/>
    </row>
    <row r="150" spans="1:17" x14ac:dyDescent="0.25">
      <c r="A150" s="1">
        <f t="shared" si="21"/>
        <v>50</v>
      </c>
      <c r="B150">
        <f t="shared" si="18"/>
        <v>27.959645173537346</v>
      </c>
      <c r="C150"/>
      <c r="D150"/>
      <c r="E150"/>
      <c r="F150" s="1">
        <f t="shared" si="19"/>
        <v>699.82860562861788</v>
      </c>
      <c r="G150" s="1">
        <f t="shared" si="20"/>
        <v>699.82860562861788</v>
      </c>
      <c r="P150"/>
      <c r="Q150"/>
    </row>
    <row r="151" spans="1:17" x14ac:dyDescent="0.25">
      <c r="A151" s="1">
        <f t="shared" si="21"/>
        <v>51</v>
      </c>
      <c r="B151">
        <f t="shared" si="18"/>
        <v>28.518838077008091</v>
      </c>
      <c r="C151"/>
      <c r="D151"/>
      <c r="E151"/>
      <c r="F151" s="1">
        <f t="shared" si="19"/>
        <v>698.9995680560628</v>
      </c>
      <c r="G151" s="1">
        <f t="shared" si="20"/>
        <v>698.9995680560628</v>
      </c>
      <c r="P151"/>
      <c r="Q151"/>
    </row>
    <row r="152" spans="1:17" x14ac:dyDescent="0.25">
      <c r="A152" s="1">
        <f t="shared" si="21"/>
        <v>52</v>
      </c>
      <c r="B152">
        <f t="shared" si="18"/>
        <v>29.078030980478839</v>
      </c>
      <c r="C152"/>
      <c r="D152"/>
      <c r="E152"/>
      <c r="F152" s="1">
        <f t="shared" si="19"/>
        <v>698.17053048350783</v>
      </c>
      <c r="G152" s="1">
        <f t="shared" si="20"/>
        <v>698.17053048350783</v>
      </c>
      <c r="P152"/>
      <c r="Q152"/>
    </row>
    <row r="153" spans="1:17" x14ac:dyDescent="0.25">
      <c r="A153" s="1">
        <f t="shared" si="21"/>
        <v>53</v>
      </c>
      <c r="B153">
        <f t="shared" si="18"/>
        <v>29.637223883949584</v>
      </c>
      <c r="C153"/>
      <c r="D153"/>
      <c r="E153"/>
      <c r="F153" s="1">
        <f t="shared" si="19"/>
        <v>697.34149291095275</v>
      </c>
      <c r="G153" s="1">
        <f t="shared" si="20"/>
        <v>697.34149291095275</v>
      </c>
      <c r="P153"/>
      <c r="Q153"/>
    </row>
    <row r="154" spans="1:17" x14ac:dyDescent="0.25">
      <c r="A154" s="1">
        <f t="shared" si="21"/>
        <v>54</v>
      </c>
      <c r="B154">
        <f t="shared" si="18"/>
        <v>30.196416787420333</v>
      </c>
      <c r="C154"/>
      <c r="D154"/>
      <c r="E154"/>
      <c r="F154" s="1">
        <f t="shared" si="19"/>
        <v>696.51245533839767</v>
      </c>
      <c r="G154" s="1">
        <f t="shared" si="20"/>
        <v>696.51245533839767</v>
      </c>
      <c r="P154"/>
      <c r="Q154"/>
    </row>
    <row r="155" spans="1:17" x14ac:dyDescent="0.25">
      <c r="A155" s="1">
        <f t="shared" si="21"/>
        <v>55</v>
      </c>
      <c r="B155">
        <f t="shared" si="18"/>
        <v>30.755609690891081</v>
      </c>
      <c r="C155"/>
      <c r="D155"/>
      <c r="E155"/>
      <c r="F155" s="1">
        <f t="shared" si="19"/>
        <v>695.68341776584271</v>
      </c>
      <c r="G155" s="1">
        <f t="shared" si="20"/>
        <v>695.68341776584271</v>
      </c>
      <c r="P155"/>
      <c r="Q155"/>
    </row>
    <row r="156" spans="1:17" x14ac:dyDescent="0.25">
      <c r="A156" s="1">
        <f t="shared" si="21"/>
        <v>56</v>
      </c>
      <c r="B156">
        <f t="shared" si="18"/>
        <v>31.314802594361826</v>
      </c>
      <c r="C156"/>
      <c r="D156"/>
      <c r="E156"/>
      <c r="F156" s="1">
        <f t="shared" si="19"/>
        <v>694.85438019328762</v>
      </c>
      <c r="G156" s="1">
        <f t="shared" si="20"/>
        <v>694.85438019328762</v>
      </c>
      <c r="P156"/>
      <c r="Q156"/>
    </row>
    <row r="157" spans="1:17" x14ac:dyDescent="0.25">
      <c r="A157" s="1">
        <f t="shared" si="21"/>
        <v>57</v>
      </c>
      <c r="B157">
        <f t="shared" si="18"/>
        <v>31.873995497832574</v>
      </c>
      <c r="C157"/>
      <c r="D157"/>
      <c r="E157"/>
      <c r="F157" s="1">
        <f t="shared" si="19"/>
        <v>694.02534262073254</v>
      </c>
      <c r="G157" s="1">
        <f t="shared" si="20"/>
        <v>694.02534262073254</v>
      </c>
      <c r="P157"/>
      <c r="Q157"/>
    </row>
    <row r="158" spans="1:17" x14ac:dyDescent="0.25">
      <c r="A158" s="1">
        <f t="shared" si="21"/>
        <v>58</v>
      </c>
      <c r="B158">
        <f t="shared" si="18"/>
        <v>32.433188401303319</v>
      </c>
      <c r="C158"/>
      <c r="D158"/>
      <c r="E158"/>
      <c r="F158" s="1">
        <f t="shared" si="19"/>
        <v>693.19630504817758</v>
      </c>
      <c r="G158" s="1">
        <f t="shared" si="20"/>
        <v>693.19630504817758</v>
      </c>
      <c r="P158"/>
      <c r="Q158"/>
    </row>
    <row r="159" spans="1:17" x14ac:dyDescent="0.25">
      <c r="A159" s="1">
        <f t="shared" si="21"/>
        <v>59</v>
      </c>
      <c r="B159">
        <f t="shared" si="18"/>
        <v>32.992381304774071</v>
      </c>
      <c r="C159"/>
      <c r="D159"/>
      <c r="E159"/>
      <c r="F159" s="1">
        <f t="shared" si="19"/>
        <v>692.3672674756225</v>
      </c>
      <c r="G159" s="1">
        <f t="shared" si="20"/>
        <v>692.3672674756225</v>
      </c>
      <c r="P159"/>
      <c r="Q159"/>
    </row>
    <row r="160" spans="1:17" x14ac:dyDescent="0.25">
      <c r="A160" s="1">
        <f t="shared" si="21"/>
        <v>60</v>
      </c>
      <c r="B160">
        <f t="shared" si="18"/>
        <v>33.551574208244816</v>
      </c>
      <c r="C160"/>
      <c r="D160"/>
      <c r="E160"/>
      <c r="F160" s="1">
        <f t="shared" si="19"/>
        <v>691.53822990306742</v>
      </c>
      <c r="G160" s="1">
        <f t="shared" si="20"/>
        <v>691.53822990306742</v>
      </c>
      <c r="P160"/>
      <c r="Q160"/>
    </row>
    <row r="161" spans="1:17" x14ac:dyDescent="0.25">
      <c r="A161" s="1">
        <f t="shared" si="21"/>
        <v>61</v>
      </c>
      <c r="B161">
        <f t="shared" si="18"/>
        <v>34.11076711171556</v>
      </c>
      <c r="C161"/>
      <c r="D161"/>
      <c r="E161"/>
      <c r="F161" s="1">
        <f t="shared" si="19"/>
        <v>690.70919233051245</v>
      </c>
      <c r="G161" s="1">
        <f t="shared" si="20"/>
        <v>690.70919233051245</v>
      </c>
      <c r="P161"/>
      <c r="Q161"/>
    </row>
    <row r="162" spans="1:17" x14ac:dyDescent="0.25">
      <c r="A162" s="1">
        <f t="shared" si="21"/>
        <v>62</v>
      </c>
      <c r="B162">
        <f t="shared" si="18"/>
        <v>34.669960015186305</v>
      </c>
      <c r="C162"/>
      <c r="D162"/>
      <c r="E162"/>
      <c r="F162" s="1">
        <f t="shared" si="19"/>
        <v>689.88015475795737</v>
      </c>
      <c r="G162" s="1">
        <f t="shared" si="20"/>
        <v>689.88015475795737</v>
      </c>
      <c r="P162"/>
      <c r="Q162"/>
    </row>
    <row r="163" spans="1:17" x14ac:dyDescent="0.25">
      <c r="A163" s="1">
        <f t="shared" si="21"/>
        <v>63</v>
      </c>
      <c r="B163">
        <f t="shared" si="18"/>
        <v>35.229152918657057</v>
      </c>
      <c r="C163"/>
      <c r="D163"/>
      <c r="E163"/>
      <c r="F163" s="1">
        <f t="shared" si="19"/>
        <v>689.05111718540229</v>
      </c>
      <c r="G163" s="1">
        <f t="shared" si="20"/>
        <v>689.05111718540229</v>
      </c>
      <c r="P163"/>
      <c r="Q163"/>
    </row>
    <row r="164" spans="1:17" x14ac:dyDescent="0.25">
      <c r="A164" s="1">
        <f t="shared" si="21"/>
        <v>64</v>
      </c>
      <c r="B164">
        <f t="shared" si="18"/>
        <v>35.788345822127802</v>
      </c>
      <c r="C164"/>
      <c r="D164"/>
      <c r="E164"/>
      <c r="F164" s="1">
        <f t="shared" si="19"/>
        <v>688.22207961284732</v>
      </c>
      <c r="G164" s="1">
        <f t="shared" si="20"/>
        <v>688.22207961284732</v>
      </c>
      <c r="P164"/>
      <c r="Q164"/>
    </row>
    <row r="165" spans="1:17" x14ac:dyDescent="0.25">
      <c r="A165" s="1">
        <f t="shared" si="21"/>
        <v>65</v>
      </c>
      <c r="B165">
        <f t="shared" ref="B165:B228" si="22">A*A165</f>
        <v>36.347538725598547</v>
      </c>
      <c r="C165"/>
      <c r="D165"/>
      <c r="E165"/>
      <c r="F165" s="1">
        <f t="shared" ref="F165:F228" si="23">IF($A165&lt;TSTRAIGHT,yarxiko-B*$A165,IF($A165&lt;time_up,-B*($A165-TSTRAIGHT)+1/2*ABS(g)*($A165-TSTRAIGHT)^2,B*(A165-time_up)))</f>
        <v>687.39304204029224</v>
      </c>
      <c r="G165" s="1">
        <f t="shared" ref="G165:G228" si="24">IF($A165&lt;TSTRAIGHT,yarxiko-B*$A165,IF($A165&lt;TIME_TILLh,-B*($A165-TSTRAIGHT)+1/2*g*($A165-TSTRAIGHT)^2,IF($A165&lt;TIME_TO_2ND,-h-Gamma*($A165-TIME_TILLh),IF($A165&lt;T_OLIKO,-h-DY_layer-Gamma*($A165-TIME_TO_2ND)-1/2*g*($A165-TIME_TO_2ND)^2,-2*h-DY_layer-B*($A165-T_OLIKO)))))</f>
        <v>687.39304204029224</v>
      </c>
      <c r="P165"/>
      <c r="Q165"/>
    </row>
    <row r="166" spans="1:17" x14ac:dyDescent="0.25">
      <c r="A166" s="1">
        <f t="shared" ref="A166:A229" si="25">A165+DETE</f>
        <v>66</v>
      </c>
      <c r="B166">
        <f t="shared" si="22"/>
        <v>36.906731629069299</v>
      </c>
      <c r="C166"/>
      <c r="D166"/>
      <c r="E166"/>
      <c r="F166" s="1">
        <f t="shared" si="23"/>
        <v>686.56400446773716</v>
      </c>
      <c r="G166" s="1">
        <f t="shared" si="24"/>
        <v>686.56400446773716</v>
      </c>
      <c r="P166"/>
      <c r="Q166"/>
    </row>
    <row r="167" spans="1:17" x14ac:dyDescent="0.25">
      <c r="A167" s="1">
        <f t="shared" si="25"/>
        <v>67</v>
      </c>
      <c r="B167">
        <f t="shared" si="22"/>
        <v>37.465924532540043</v>
      </c>
      <c r="C167"/>
      <c r="D167"/>
      <c r="E167"/>
      <c r="F167" s="1">
        <f t="shared" si="23"/>
        <v>685.7349668951822</v>
      </c>
      <c r="G167" s="1">
        <f t="shared" si="24"/>
        <v>685.7349668951822</v>
      </c>
      <c r="P167"/>
      <c r="Q167"/>
    </row>
    <row r="168" spans="1:17" x14ac:dyDescent="0.25">
      <c r="A168" s="1">
        <f t="shared" si="25"/>
        <v>68</v>
      </c>
      <c r="B168">
        <f t="shared" si="22"/>
        <v>38.025117436010788</v>
      </c>
      <c r="C168"/>
      <c r="D168"/>
      <c r="E168"/>
      <c r="F168" s="1">
        <f t="shared" si="23"/>
        <v>684.90592932262712</v>
      </c>
      <c r="G168" s="1">
        <f t="shared" si="24"/>
        <v>684.90592932262712</v>
      </c>
      <c r="P168"/>
      <c r="Q168"/>
    </row>
    <row r="169" spans="1:17" x14ac:dyDescent="0.25">
      <c r="A169" s="1">
        <f t="shared" si="25"/>
        <v>69</v>
      </c>
      <c r="B169">
        <f t="shared" si="22"/>
        <v>38.584310339481533</v>
      </c>
      <c r="C169"/>
      <c r="D169"/>
      <c r="E169"/>
      <c r="F169" s="1">
        <f t="shared" si="23"/>
        <v>684.07689175007204</v>
      </c>
      <c r="G169" s="1">
        <f t="shared" si="24"/>
        <v>684.07689175007204</v>
      </c>
      <c r="P169"/>
      <c r="Q169"/>
    </row>
    <row r="170" spans="1:17" x14ac:dyDescent="0.25">
      <c r="A170" s="1">
        <f t="shared" si="25"/>
        <v>70</v>
      </c>
      <c r="B170">
        <f t="shared" si="22"/>
        <v>39.143503242952285</v>
      </c>
      <c r="C170"/>
      <c r="D170"/>
      <c r="E170"/>
      <c r="F170" s="1">
        <f t="shared" si="23"/>
        <v>683.24785417751707</v>
      </c>
      <c r="G170" s="1">
        <f t="shared" si="24"/>
        <v>683.24785417751707</v>
      </c>
      <c r="P170"/>
      <c r="Q170"/>
    </row>
    <row r="171" spans="1:17" x14ac:dyDescent="0.25">
      <c r="A171" s="1">
        <f t="shared" si="25"/>
        <v>71</v>
      </c>
      <c r="B171">
        <f t="shared" si="22"/>
        <v>39.70269614642303</v>
      </c>
      <c r="C171"/>
      <c r="D171"/>
      <c r="E171"/>
      <c r="F171" s="1">
        <f t="shared" si="23"/>
        <v>682.41881660496199</v>
      </c>
      <c r="G171" s="1">
        <f t="shared" si="24"/>
        <v>682.41881660496199</v>
      </c>
      <c r="P171"/>
      <c r="Q171"/>
    </row>
    <row r="172" spans="1:17" x14ac:dyDescent="0.25">
      <c r="A172" s="1">
        <f t="shared" si="25"/>
        <v>72</v>
      </c>
      <c r="B172">
        <f t="shared" si="22"/>
        <v>40.261889049893774</v>
      </c>
      <c r="C172"/>
      <c r="D172"/>
      <c r="E172"/>
      <c r="F172" s="1">
        <f t="shared" si="23"/>
        <v>681.58977903240702</v>
      </c>
      <c r="G172" s="1">
        <f t="shared" si="24"/>
        <v>681.58977903240702</v>
      </c>
      <c r="P172"/>
      <c r="Q172"/>
    </row>
    <row r="173" spans="1:17" x14ac:dyDescent="0.25">
      <c r="A173" s="1">
        <f t="shared" si="25"/>
        <v>73</v>
      </c>
      <c r="B173">
        <f t="shared" si="22"/>
        <v>40.821081953364526</v>
      </c>
      <c r="C173"/>
      <c r="D173"/>
      <c r="E173"/>
      <c r="F173" s="1">
        <f t="shared" si="23"/>
        <v>680.76074145985194</v>
      </c>
      <c r="G173" s="1">
        <f t="shared" si="24"/>
        <v>680.76074145985194</v>
      </c>
      <c r="P173"/>
      <c r="Q173"/>
    </row>
    <row r="174" spans="1:17" x14ac:dyDescent="0.25">
      <c r="A174" s="1">
        <f t="shared" si="25"/>
        <v>74</v>
      </c>
      <c r="B174">
        <f t="shared" si="22"/>
        <v>41.380274856835271</v>
      </c>
      <c r="C174"/>
      <c r="D174"/>
      <c r="E174"/>
      <c r="F174" s="1">
        <f t="shared" si="23"/>
        <v>679.93170388729686</v>
      </c>
      <c r="G174" s="1">
        <f t="shared" si="24"/>
        <v>679.93170388729686</v>
      </c>
      <c r="P174"/>
      <c r="Q174"/>
    </row>
    <row r="175" spans="1:17" x14ac:dyDescent="0.25">
      <c r="A175" s="1">
        <f t="shared" si="25"/>
        <v>75</v>
      </c>
      <c r="B175">
        <f t="shared" si="22"/>
        <v>41.939467760306016</v>
      </c>
      <c r="C175"/>
      <c r="D175"/>
      <c r="E175"/>
      <c r="F175" s="1">
        <f t="shared" si="23"/>
        <v>679.10266631474178</v>
      </c>
      <c r="G175" s="1">
        <f t="shared" si="24"/>
        <v>679.10266631474178</v>
      </c>
      <c r="P175"/>
      <c r="Q175"/>
    </row>
    <row r="176" spans="1:17" x14ac:dyDescent="0.25">
      <c r="A176" s="1">
        <f t="shared" si="25"/>
        <v>76</v>
      </c>
      <c r="B176">
        <f t="shared" si="22"/>
        <v>42.498660663776768</v>
      </c>
      <c r="C176"/>
      <c r="D176"/>
      <c r="E176"/>
      <c r="F176" s="1">
        <f t="shared" si="23"/>
        <v>678.27362874218682</v>
      </c>
      <c r="G176" s="1">
        <f t="shared" si="24"/>
        <v>678.27362874218682</v>
      </c>
      <c r="P176"/>
      <c r="Q176"/>
    </row>
    <row r="177" spans="1:17" x14ac:dyDescent="0.25">
      <c r="A177" s="1">
        <f t="shared" si="25"/>
        <v>77</v>
      </c>
      <c r="B177">
        <f t="shared" si="22"/>
        <v>43.057853567247513</v>
      </c>
      <c r="C177"/>
      <c r="D177"/>
      <c r="E177"/>
      <c r="F177" s="1">
        <f t="shared" si="23"/>
        <v>677.44459116963174</v>
      </c>
      <c r="G177" s="1">
        <f t="shared" si="24"/>
        <v>677.44459116963174</v>
      </c>
      <c r="P177"/>
      <c r="Q177"/>
    </row>
    <row r="178" spans="1:17" x14ac:dyDescent="0.25">
      <c r="A178" s="1">
        <f t="shared" si="25"/>
        <v>78</v>
      </c>
      <c r="B178">
        <f t="shared" si="22"/>
        <v>43.617046470718257</v>
      </c>
      <c r="C178"/>
      <c r="D178"/>
      <c r="E178"/>
      <c r="F178" s="1">
        <f t="shared" si="23"/>
        <v>676.61555359707677</v>
      </c>
      <c r="G178" s="1">
        <f t="shared" si="24"/>
        <v>676.61555359707677</v>
      </c>
      <c r="P178"/>
      <c r="Q178"/>
    </row>
    <row r="179" spans="1:17" x14ac:dyDescent="0.25">
      <c r="A179" s="1">
        <f t="shared" si="25"/>
        <v>79</v>
      </c>
      <c r="B179">
        <f t="shared" si="22"/>
        <v>44.176239374189002</v>
      </c>
      <c r="C179"/>
      <c r="D179"/>
      <c r="E179"/>
      <c r="F179" s="1">
        <f t="shared" si="23"/>
        <v>675.78651602452169</v>
      </c>
      <c r="G179" s="1">
        <f t="shared" si="24"/>
        <v>675.78651602452169</v>
      </c>
      <c r="P179"/>
      <c r="Q179"/>
    </row>
    <row r="180" spans="1:17" x14ac:dyDescent="0.25">
      <c r="A180" s="1">
        <f t="shared" si="25"/>
        <v>80</v>
      </c>
      <c r="B180">
        <f t="shared" si="22"/>
        <v>44.735432277659754</v>
      </c>
      <c r="C180"/>
      <c r="D180"/>
      <c r="E180"/>
      <c r="F180" s="1">
        <f t="shared" si="23"/>
        <v>674.95747845196661</v>
      </c>
      <c r="G180" s="1">
        <f t="shared" si="24"/>
        <v>674.95747845196661</v>
      </c>
      <c r="P180"/>
      <c r="Q180"/>
    </row>
    <row r="181" spans="1:17" x14ac:dyDescent="0.25">
      <c r="A181" s="1">
        <f t="shared" si="25"/>
        <v>81</v>
      </c>
      <c r="B181">
        <f t="shared" si="22"/>
        <v>45.294625181130499</v>
      </c>
      <c r="C181"/>
      <c r="D181"/>
      <c r="E181"/>
      <c r="F181" s="1">
        <f t="shared" si="23"/>
        <v>674.12844087941153</v>
      </c>
      <c r="G181" s="1">
        <f t="shared" si="24"/>
        <v>674.12844087941153</v>
      </c>
      <c r="P181"/>
      <c r="Q181"/>
    </row>
    <row r="182" spans="1:17" x14ac:dyDescent="0.25">
      <c r="A182" s="1">
        <f t="shared" si="25"/>
        <v>82</v>
      </c>
      <c r="B182">
        <f t="shared" si="22"/>
        <v>45.853818084601244</v>
      </c>
      <c r="C182"/>
      <c r="D182"/>
      <c r="E182"/>
      <c r="F182" s="1">
        <f t="shared" si="23"/>
        <v>673.29940330685656</v>
      </c>
      <c r="G182" s="1">
        <f t="shared" si="24"/>
        <v>673.29940330685656</v>
      </c>
      <c r="P182"/>
      <c r="Q182"/>
    </row>
    <row r="183" spans="1:17" x14ac:dyDescent="0.25">
      <c r="A183" s="1">
        <f t="shared" si="25"/>
        <v>83</v>
      </c>
      <c r="B183">
        <f t="shared" si="22"/>
        <v>46.413010988071996</v>
      </c>
      <c r="C183"/>
      <c r="D183"/>
      <c r="E183"/>
      <c r="F183" s="1">
        <f t="shared" si="23"/>
        <v>672.47036573430148</v>
      </c>
      <c r="G183" s="1">
        <f t="shared" si="24"/>
        <v>672.47036573430148</v>
      </c>
      <c r="P183"/>
      <c r="Q183"/>
    </row>
    <row r="184" spans="1:17" x14ac:dyDescent="0.25">
      <c r="A184" s="1">
        <f t="shared" si="25"/>
        <v>84</v>
      </c>
      <c r="B184">
        <f t="shared" si="22"/>
        <v>46.97220389154274</v>
      </c>
      <c r="C184"/>
      <c r="D184"/>
      <c r="E184"/>
      <c r="F184" s="1">
        <f t="shared" si="23"/>
        <v>671.64132816174651</v>
      </c>
      <c r="G184" s="1">
        <f t="shared" si="24"/>
        <v>671.64132816174651</v>
      </c>
      <c r="P184"/>
      <c r="Q184"/>
    </row>
    <row r="185" spans="1:17" x14ac:dyDescent="0.25">
      <c r="A185" s="1">
        <f t="shared" si="25"/>
        <v>85</v>
      </c>
      <c r="B185">
        <f t="shared" si="22"/>
        <v>47.531396795013485</v>
      </c>
      <c r="C185"/>
      <c r="D185"/>
      <c r="E185"/>
      <c r="F185" s="1">
        <f t="shared" si="23"/>
        <v>670.81229058919143</v>
      </c>
      <c r="G185" s="1">
        <f t="shared" si="24"/>
        <v>670.81229058919143</v>
      </c>
      <c r="P185"/>
      <c r="Q185"/>
    </row>
    <row r="186" spans="1:17" x14ac:dyDescent="0.25">
      <c r="A186" s="1">
        <f t="shared" si="25"/>
        <v>86</v>
      </c>
      <c r="B186">
        <f t="shared" si="22"/>
        <v>48.090589698484237</v>
      </c>
      <c r="C186"/>
      <c r="D186"/>
      <c r="E186"/>
      <c r="F186" s="1">
        <f t="shared" si="23"/>
        <v>669.98325301663635</v>
      </c>
      <c r="G186" s="1">
        <f t="shared" si="24"/>
        <v>669.98325301663635</v>
      </c>
      <c r="P186"/>
      <c r="Q186"/>
    </row>
    <row r="187" spans="1:17" x14ac:dyDescent="0.25">
      <c r="A187" s="1">
        <f t="shared" si="25"/>
        <v>87</v>
      </c>
      <c r="B187">
        <f t="shared" si="22"/>
        <v>48.649782601954982</v>
      </c>
      <c r="C187"/>
      <c r="D187"/>
      <c r="E187"/>
      <c r="F187" s="1">
        <f t="shared" si="23"/>
        <v>669.15421544408139</v>
      </c>
      <c r="G187" s="1">
        <f t="shared" si="24"/>
        <v>669.15421544408139</v>
      </c>
      <c r="P187"/>
      <c r="Q187"/>
    </row>
    <row r="188" spans="1:17" x14ac:dyDescent="0.25">
      <c r="A188" s="1">
        <f t="shared" si="25"/>
        <v>88</v>
      </c>
      <c r="B188">
        <f t="shared" si="22"/>
        <v>49.208975505425727</v>
      </c>
      <c r="C188"/>
      <c r="D188"/>
      <c r="E188"/>
      <c r="F188" s="1">
        <f t="shared" si="23"/>
        <v>668.32517787152631</v>
      </c>
      <c r="G188" s="1">
        <f t="shared" si="24"/>
        <v>668.32517787152631</v>
      </c>
      <c r="P188"/>
      <c r="Q188"/>
    </row>
    <row r="189" spans="1:17" x14ac:dyDescent="0.25">
      <c r="A189" s="1">
        <f t="shared" si="25"/>
        <v>89</v>
      </c>
      <c r="B189">
        <f t="shared" si="22"/>
        <v>49.768168408896472</v>
      </c>
      <c r="C189"/>
      <c r="D189"/>
      <c r="E189"/>
      <c r="F189" s="1">
        <f t="shared" si="23"/>
        <v>667.49614029897123</v>
      </c>
      <c r="G189" s="1">
        <f t="shared" si="24"/>
        <v>667.49614029897123</v>
      </c>
      <c r="P189"/>
      <c r="Q189"/>
    </row>
    <row r="190" spans="1:17" x14ac:dyDescent="0.25">
      <c r="A190" s="1">
        <f t="shared" si="25"/>
        <v>90</v>
      </c>
      <c r="B190">
        <f t="shared" si="22"/>
        <v>50.327361312367223</v>
      </c>
      <c r="C190"/>
      <c r="D190"/>
      <c r="E190"/>
      <c r="F190" s="1">
        <f t="shared" si="23"/>
        <v>666.66710272641626</v>
      </c>
      <c r="G190" s="1">
        <f t="shared" si="24"/>
        <v>666.66710272641626</v>
      </c>
      <c r="P190"/>
      <c r="Q190"/>
    </row>
    <row r="191" spans="1:17" x14ac:dyDescent="0.25">
      <c r="A191" s="1">
        <f t="shared" si="25"/>
        <v>91</v>
      </c>
      <c r="B191">
        <f t="shared" si="22"/>
        <v>50.886554215837968</v>
      </c>
      <c r="C191"/>
      <c r="D191"/>
      <c r="E191"/>
      <c r="F191" s="1">
        <f t="shared" si="23"/>
        <v>665.83806515386118</v>
      </c>
      <c r="G191" s="1">
        <f t="shared" si="24"/>
        <v>665.83806515386118</v>
      </c>
      <c r="P191"/>
      <c r="Q191"/>
    </row>
    <row r="192" spans="1:17" x14ac:dyDescent="0.25">
      <c r="A192" s="1">
        <f t="shared" si="25"/>
        <v>92</v>
      </c>
      <c r="B192">
        <f t="shared" si="22"/>
        <v>51.445747119308713</v>
      </c>
      <c r="C192"/>
      <c r="D192"/>
      <c r="E192"/>
      <c r="F192" s="1">
        <f t="shared" si="23"/>
        <v>665.0090275813061</v>
      </c>
      <c r="G192" s="1">
        <f t="shared" si="24"/>
        <v>665.0090275813061</v>
      </c>
      <c r="P192"/>
      <c r="Q192"/>
    </row>
    <row r="193" spans="1:17" x14ac:dyDescent="0.25">
      <c r="A193" s="1">
        <f t="shared" si="25"/>
        <v>93</v>
      </c>
      <c r="B193">
        <f t="shared" si="22"/>
        <v>52.004940022779465</v>
      </c>
      <c r="C193"/>
      <c r="D193"/>
      <c r="E193"/>
      <c r="F193" s="1">
        <f t="shared" si="23"/>
        <v>664.17999000875113</v>
      </c>
      <c r="G193" s="1">
        <f t="shared" si="24"/>
        <v>664.17999000875113</v>
      </c>
      <c r="P193"/>
      <c r="Q193"/>
    </row>
    <row r="194" spans="1:17" x14ac:dyDescent="0.25">
      <c r="A194" s="1">
        <f t="shared" si="25"/>
        <v>94</v>
      </c>
      <c r="B194">
        <f t="shared" si="22"/>
        <v>52.56413292625021</v>
      </c>
      <c r="C194"/>
      <c r="D194"/>
      <c r="E194"/>
      <c r="F194" s="1">
        <f t="shared" si="23"/>
        <v>663.35095243619605</v>
      </c>
      <c r="G194" s="1">
        <f t="shared" si="24"/>
        <v>663.35095243619605</v>
      </c>
      <c r="P194"/>
      <c r="Q194"/>
    </row>
    <row r="195" spans="1:17" x14ac:dyDescent="0.25">
      <c r="A195" s="1">
        <f t="shared" si="25"/>
        <v>95</v>
      </c>
      <c r="B195">
        <f t="shared" si="22"/>
        <v>53.123325829720955</v>
      </c>
      <c r="C195"/>
      <c r="D195"/>
      <c r="E195"/>
      <c r="F195" s="1">
        <f t="shared" si="23"/>
        <v>662.52191486364097</v>
      </c>
      <c r="G195" s="1">
        <f t="shared" si="24"/>
        <v>662.52191486364097</v>
      </c>
      <c r="P195"/>
      <c r="Q195"/>
    </row>
    <row r="196" spans="1:17" x14ac:dyDescent="0.25">
      <c r="A196" s="1">
        <f t="shared" si="25"/>
        <v>96</v>
      </c>
      <c r="B196">
        <f t="shared" si="22"/>
        <v>53.682518733191699</v>
      </c>
      <c r="C196"/>
      <c r="D196"/>
      <c r="E196"/>
      <c r="F196" s="1">
        <f t="shared" si="23"/>
        <v>661.69287729108601</v>
      </c>
      <c r="G196" s="1">
        <f t="shared" si="24"/>
        <v>661.69287729108601</v>
      </c>
      <c r="P196"/>
      <c r="Q196"/>
    </row>
    <row r="197" spans="1:17" x14ac:dyDescent="0.25">
      <c r="A197" s="1">
        <f t="shared" si="25"/>
        <v>97</v>
      </c>
      <c r="B197">
        <f t="shared" si="22"/>
        <v>54.241711636662451</v>
      </c>
      <c r="C197"/>
      <c r="D197"/>
      <c r="E197"/>
      <c r="F197" s="1">
        <f t="shared" si="23"/>
        <v>660.86383971853093</v>
      </c>
      <c r="G197" s="1">
        <f t="shared" si="24"/>
        <v>660.86383971853093</v>
      </c>
      <c r="P197"/>
      <c r="Q197"/>
    </row>
    <row r="198" spans="1:17" x14ac:dyDescent="0.25">
      <c r="A198" s="1">
        <f t="shared" si="25"/>
        <v>98</v>
      </c>
      <c r="B198">
        <f t="shared" si="22"/>
        <v>54.800904540133196</v>
      </c>
      <c r="C198"/>
      <c r="D198"/>
      <c r="E198"/>
      <c r="F198" s="1">
        <f t="shared" si="23"/>
        <v>660.03480214597585</v>
      </c>
      <c r="G198" s="1">
        <f t="shared" si="24"/>
        <v>660.03480214597585</v>
      </c>
      <c r="P198"/>
      <c r="Q198"/>
    </row>
    <row r="199" spans="1:17" x14ac:dyDescent="0.25">
      <c r="A199" s="1">
        <f t="shared" si="25"/>
        <v>99</v>
      </c>
      <c r="B199">
        <f t="shared" si="22"/>
        <v>55.360097443603941</v>
      </c>
      <c r="C199"/>
      <c r="D199"/>
      <c r="E199"/>
      <c r="F199" s="1">
        <f t="shared" si="23"/>
        <v>659.20576457342088</v>
      </c>
      <c r="G199" s="1">
        <f t="shared" si="24"/>
        <v>659.20576457342088</v>
      </c>
      <c r="P199"/>
      <c r="Q199"/>
    </row>
    <row r="200" spans="1:17" x14ac:dyDescent="0.25">
      <c r="A200" s="1">
        <f t="shared" si="25"/>
        <v>100</v>
      </c>
      <c r="B200">
        <f t="shared" si="22"/>
        <v>55.919290347074693</v>
      </c>
      <c r="C200"/>
      <c r="D200"/>
      <c r="E200"/>
      <c r="F200" s="1">
        <f t="shared" si="23"/>
        <v>658.3767270008658</v>
      </c>
      <c r="G200" s="1">
        <f t="shared" si="24"/>
        <v>658.3767270008658</v>
      </c>
      <c r="P200"/>
      <c r="Q200"/>
    </row>
    <row r="201" spans="1:17" x14ac:dyDescent="0.25">
      <c r="A201" s="1">
        <f t="shared" si="25"/>
        <v>101</v>
      </c>
      <c r="B201">
        <f t="shared" si="22"/>
        <v>56.478483250545437</v>
      </c>
      <c r="C201"/>
      <c r="D201"/>
      <c r="E201"/>
      <c r="F201" s="1">
        <f t="shared" si="23"/>
        <v>657.54768942831072</v>
      </c>
      <c r="G201" s="1">
        <f t="shared" si="24"/>
        <v>657.54768942831072</v>
      </c>
      <c r="P201"/>
      <c r="Q201"/>
    </row>
    <row r="202" spans="1:17" x14ac:dyDescent="0.25">
      <c r="A202" s="1">
        <f t="shared" si="25"/>
        <v>102</v>
      </c>
      <c r="B202">
        <f t="shared" si="22"/>
        <v>57.037676154016182</v>
      </c>
      <c r="C202"/>
      <c r="D202"/>
      <c r="E202"/>
      <c r="F202" s="1">
        <f t="shared" si="23"/>
        <v>656.71865185575575</v>
      </c>
      <c r="G202" s="1">
        <f t="shared" si="24"/>
        <v>656.71865185575575</v>
      </c>
      <c r="P202"/>
      <c r="Q202"/>
    </row>
    <row r="203" spans="1:17" x14ac:dyDescent="0.25">
      <c r="A203" s="1">
        <f t="shared" si="25"/>
        <v>103</v>
      </c>
      <c r="B203">
        <f t="shared" si="22"/>
        <v>57.596869057486934</v>
      </c>
      <c r="C203"/>
      <c r="D203"/>
      <c r="E203"/>
      <c r="F203" s="1">
        <f t="shared" si="23"/>
        <v>655.88961428320067</v>
      </c>
      <c r="G203" s="1">
        <f t="shared" si="24"/>
        <v>655.88961428320067</v>
      </c>
      <c r="P203"/>
      <c r="Q203"/>
    </row>
    <row r="204" spans="1:17" x14ac:dyDescent="0.25">
      <c r="A204" s="1">
        <f t="shared" si="25"/>
        <v>104</v>
      </c>
      <c r="B204">
        <f t="shared" si="22"/>
        <v>58.156061960957679</v>
      </c>
      <c r="C204"/>
      <c r="D204"/>
      <c r="E204"/>
      <c r="F204" s="1">
        <f t="shared" si="23"/>
        <v>655.06057671064559</v>
      </c>
      <c r="G204" s="1">
        <f t="shared" si="24"/>
        <v>655.06057671064559</v>
      </c>
      <c r="P204"/>
      <c r="Q204"/>
    </row>
    <row r="205" spans="1:17" x14ac:dyDescent="0.25">
      <c r="A205" s="1">
        <f t="shared" si="25"/>
        <v>105</v>
      </c>
      <c r="B205">
        <f t="shared" si="22"/>
        <v>58.715254864428424</v>
      </c>
      <c r="C205"/>
      <c r="D205"/>
      <c r="E205"/>
      <c r="F205" s="1">
        <f t="shared" si="23"/>
        <v>654.23153913809062</v>
      </c>
      <c r="G205" s="1">
        <f t="shared" si="24"/>
        <v>654.23153913809062</v>
      </c>
      <c r="P205"/>
      <c r="Q205"/>
    </row>
    <row r="206" spans="1:17" x14ac:dyDescent="0.25">
      <c r="A206" s="1">
        <f t="shared" si="25"/>
        <v>106</v>
      </c>
      <c r="B206">
        <f t="shared" si="22"/>
        <v>59.274447767899169</v>
      </c>
      <c r="C206"/>
      <c r="D206"/>
      <c r="E206"/>
      <c r="F206" s="1">
        <f t="shared" si="23"/>
        <v>653.40250156553554</v>
      </c>
      <c r="G206" s="1">
        <f t="shared" si="24"/>
        <v>653.40250156553554</v>
      </c>
      <c r="P206"/>
      <c r="Q206"/>
    </row>
    <row r="207" spans="1:17" x14ac:dyDescent="0.25">
      <c r="A207" s="1">
        <f t="shared" si="25"/>
        <v>107</v>
      </c>
      <c r="B207">
        <f t="shared" si="22"/>
        <v>59.83364067136992</v>
      </c>
      <c r="C207"/>
      <c r="D207"/>
      <c r="E207"/>
      <c r="F207" s="1">
        <f t="shared" si="23"/>
        <v>652.57346399298046</v>
      </c>
      <c r="G207" s="1">
        <f t="shared" si="24"/>
        <v>652.57346399298046</v>
      </c>
      <c r="P207"/>
      <c r="Q207"/>
    </row>
    <row r="208" spans="1:17" x14ac:dyDescent="0.25">
      <c r="A208" s="1">
        <f t="shared" si="25"/>
        <v>108</v>
      </c>
      <c r="B208">
        <f t="shared" si="22"/>
        <v>60.392833574840665</v>
      </c>
      <c r="C208"/>
      <c r="D208"/>
      <c r="E208"/>
      <c r="F208" s="1">
        <f t="shared" si="23"/>
        <v>651.7444264204255</v>
      </c>
      <c r="G208" s="1">
        <f t="shared" si="24"/>
        <v>651.7444264204255</v>
      </c>
      <c r="P208"/>
      <c r="Q208"/>
    </row>
    <row r="209" spans="1:17" x14ac:dyDescent="0.25">
      <c r="A209" s="1">
        <f t="shared" si="25"/>
        <v>109</v>
      </c>
      <c r="B209">
        <f t="shared" si="22"/>
        <v>60.95202647831141</v>
      </c>
      <c r="C209"/>
      <c r="D209"/>
      <c r="E209"/>
      <c r="F209" s="1">
        <f t="shared" si="23"/>
        <v>650.91538884787042</v>
      </c>
      <c r="G209" s="1">
        <f t="shared" si="24"/>
        <v>650.91538884787042</v>
      </c>
      <c r="P209"/>
      <c r="Q209"/>
    </row>
    <row r="210" spans="1:17" x14ac:dyDescent="0.25">
      <c r="A210" s="1">
        <f t="shared" si="25"/>
        <v>110</v>
      </c>
      <c r="B210">
        <f t="shared" si="22"/>
        <v>61.511219381782162</v>
      </c>
      <c r="C210"/>
      <c r="D210"/>
      <c r="E210"/>
      <c r="F210" s="1">
        <f t="shared" si="23"/>
        <v>650.08635127531534</v>
      </c>
      <c r="G210" s="1">
        <f t="shared" si="24"/>
        <v>650.08635127531534</v>
      </c>
      <c r="P210"/>
      <c r="Q210"/>
    </row>
    <row r="211" spans="1:17" x14ac:dyDescent="0.25">
      <c r="A211" s="1">
        <f t="shared" si="25"/>
        <v>111</v>
      </c>
      <c r="B211">
        <f t="shared" si="22"/>
        <v>62.070412285252907</v>
      </c>
      <c r="C211"/>
      <c r="D211"/>
      <c r="E211"/>
      <c r="F211" s="1">
        <f t="shared" si="23"/>
        <v>649.25731370276037</v>
      </c>
      <c r="G211" s="1">
        <f t="shared" si="24"/>
        <v>649.25731370276037</v>
      </c>
      <c r="P211"/>
      <c r="Q211"/>
    </row>
    <row r="212" spans="1:17" x14ac:dyDescent="0.25">
      <c r="A212" s="1">
        <f t="shared" si="25"/>
        <v>112</v>
      </c>
      <c r="B212">
        <f t="shared" si="22"/>
        <v>62.629605188723652</v>
      </c>
      <c r="C212"/>
      <c r="D212"/>
      <c r="E212"/>
      <c r="F212" s="1">
        <f t="shared" si="23"/>
        <v>648.42827613020529</v>
      </c>
      <c r="G212" s="1">
        <f t="shared" si="24"/>
        <v>648.42827613020529</v>
      </c>
      <c r="P212"/>
      <c r="Q212"/>
    </row>
    <row r="213" spans="1:17" x14ac:dyDescent="0.25">
      <c r="A213" s="1">
        <f t="shared" si="25"/>
        <v>113</v>
      </c>
      <c r="B213">
        <f t="shared" si="22"/>
        <v>63.188798092194403</v>
      </c>
      <c r="C213"/>
      <c r="D213"/>
      <c r="E213"/>
      <c r="F213" s="1">
        <f t="shared" si="23"/>
        <v>647.59923855765021</v>
      </c>
      <c r="G213" s="1">
        <f t="shared" si="24"/>
        <v>647.59923855765021</v>
      </c>
      <c r="P213"/>
      <c r="Q213"/>
    </row>
    <row r="214" spans="1:17" x14ac:dyDescent="0.25">
      <c r="A214" s="1">
        <f t="shared" si="25"/>
        <v>114</v>
      </c>
      <c r="B214">
        <f t="shared" si="22"/>
        <v>63.747990995665148</v>
      </c>
      <c r="C214"/>
      <c r="D214"/>
      <c r="E214"/>
      <c r="F214" s="1">
        <f t="shared" si="23"/>
        <v>646.77020098509524</v>
      </c>
      <c r="G214" s="1">
        <f t="shared" si="24"/>
        <v>646.77020098509524</v>
      </c>
      <c r="P214"/>
      <c r="Q214"/>
    </row>
    <row r="215" spans="1:17" x14ac:dyDescent="0.25">
      <c r="A215" s="1">
        <f t="shared" si="25"/>
        <v>115</v>
      </c>
      <c r="B215">
        <f t="shared" si="22"/>
        <v>64.307183899135893</v>
      </c>
      <c r="C215"/>
      <c r="D215"/>
      <c r="E215"/>
      <c r="F215" s="1">
        <f t="shared" si="23"/>
        <v>645.94116341254016</v>
      </c>
      <c r="G215" s="1">
        <f t="shared" si="24"/>
        <v>645.94116341254016</v>
      </c>
      <c r="P215"/>
      <c r="Q215"/>
    </row>
    <row r="216" spans="1:17" x14ac:dyDescent="0.25">
      <c r="A216" s="1">
        <f t="shared" si="25"/>
        <v>116</v>
      </c>
      <c r="B216">
        <f t="shared" si="22"/>
        <v>64.866376802606638</v>
      </c>
      <c r="C216"/>
      <c r="D216"/>
      <c r="E216"/>
      <c r="F216" s="1">
        <f t="shared" si="23"/>
        <v>645.11212583998508</v>
      </c>
      <c r="G216" s="1">
        <f t="shared" si="24"/>
        <v>645.11212583998508</v>
      </c>
      <c r="P216"/>
      <c r="Q216"/>
    </row>
    <row r="217" spans="1:17" x14ac:dyDescent="0.25">
      <c r="A217" s="1">
        <f t="shared" si="25"/>
        <v>117</v>
      </c>
      <c r="B217">
        <f t="shared" si="22"/>
        <v>65.425569706077383</v>
      </c>
      <c r="C217"/>
      <c r="D217"/>
      <c r="E217"/>
      <c r="F217" s="1">
        <f t="shared" si="23"/>
        <v>644.28308826743012</v>
      </c>
      <c r="G217" s="1">
        <f t="shared" si="24"/>
        <v>644.28308826743012</v>
      </c>
      <c r="P217"/>
      <c r="Q217"/>
    </row>
    <row r="218" spans="1:17" x14ac:dyDescent="0.25">
      <c r="A218" s="1">
        <f t="shared" si="25"/>
        <v>118</v>
      </c>
      <c r="B218">
        <f t="shared" si="22"/>
        <v>65.984762609548142</v>
      </c>
      <c r="C218"/>
      <c r="D218"/>
      <c r="E218"/>
      <c r="F218" s="1">
        <f t="shared" si="23"/>
        <v>643.45405069487504</v>
      </c>
      <c r="G218" s="1">
        <f t="shared" si="24"/>
        <v>643.45405069487504</v>
      </c>
      <c r="P218"/>
      <c r="Q218"/>
    </row>
    <row r="219" spans="1:17" x14ac:dyDescent="0.25">
      <c r="A219" s="1">
        <f t="shared" si="25"/>
        <v>119</v>
      </c>
      <c r="B219">
        <f t="shared" si="22"/>
        <v>66.543955513018886</v>
      </c>
      <c r="C219"/>
      <c r="D219"/>
      <c r="E219"/>
      <c r="F219" s="1">
        <f t="shared" si="23"/>
        <v>642.62501312232007</v>
      </c>
      <c r="G219" s="1">
        <f t="shared" si="24"/>
        <v>642.62501312232007</v>
      </c>
      <c r="P219"/>
      <c r="Q219"/>
    </row>
    <row r="220" spans="1:17" x14ac:dyDescent="0.25">
      <c r="A220" s="1">
        <f t="shared" si="25"/>
        <v>120</v>
      </c>
      <c r="B220">
        <f t="shared" si="22"/>
        <v>67.103148416489631</v>
      </c>
      <c r="C220"/>
      <c r="D220"/>
      <c r="E220"/>
      <c r="F220" s="1">
        <f t="shared" si="23"/>
        <v>641.79597554976499</v>
      </c>
      <c r="G220" s="1">
        <f t="shared" si="24"/>
        <v>641.79597554976499</v>
      </c>
      <c r="P220"/>
      <c r="Q220"/>
    </row>
    <row r="221" spans="1:17" x14ac:dyDescent="0.25">
      <c r="A221" s="1">
        <f t="shared" si="25"/>
        <v>121</v>
      </c>
      <c r="B221">
        <f t="shared" si="22"/>
        <v>67.662341319960376</v>
      </c>
      <c r="C221"/>
      <c r="D221"/>
      <c r="E221"/>
      <c r="F221" s="1">
        <f t="shared" si="23"/>
        <v>640.96693797720991</v>
      </c>
      <c r="G221" s="1">
        <f t="shared" si="24"/>
        <v>640.96693797720991</v>
      </c>
      <c r="P221"/>
      <c r="Q221"/>
    </row>
    <row r="222" spans="1:17" x14ac:dyDescent="0.25">
      <c r="A222" s="1">
        <f t="shared" si="25"/>
        <v>122</v>
      </c>
      <c r="B222">
        <f t="shared" si="22"/>
        <v>68.221534223431121</v>
      </c>
      <c r="C222"/>
      <c r="D222"/>
      <c r="E222"/>
      <c r="F222" s="1">
        <f t="shared" si="23"/>
        <v>640.13790040465483</v>
      </c>
      <c r="G222" s="1">
        <f t="shared" si="24"/>
        <v>640.13790040465483</v>
      </c>
      <c r="P222"/>
      <c r="Q222"/>
    </row>
    <row r="223" spans="1:17" x14ac:dyDescent="0.25">
      <c r="A223" s="1">
        <f t="shared" si="25"/>
        <v>123</v>
      </c>
      <c r="B223">
        <f t="shared" si="22"/>
        <v>68.780727126901866</v>
      </c>
      <c r="C223"/>
      <c r="D223"/>
      <c r="E223"/>
      <c r="F223" s="1">
        <f t="shared" si="23"/>
        <v>639.30886283209986</v>
      </c>
      <c r="G223" s="1">
        <f t="shared" si="24"/>
        <v>639.30886283209986</v>
      </c>
      <c r="P223"/>
      <c r="Q223"/>
    </row>
    <row r="224" spans="1:17" x14ac:dyDescent="0.25">
      <c r="A224" s="1">
        <f t="shared" si="25"/>
        <v>124</v>
      </c>
      <c r="B224">
        <f t="shared" si="22"/>
        <v>69.33992003037261</v>
      </c>
      <c r="C224"/>
      <c r="D224"/>
      <c r="E224"/>
      <c r="F224" s="1">
        <f t="shared" si="23"/>
        <v>638.47982525954478</v>
      </c>
      <c r="G224" s="1">
        <f t="shared" si="24"/>
        <v>638.47982525954478</v>
      </c>
      <c r="P224"/>
      <c r="Q224"/>
    </row>
    <row r="225" spans="1:17" x14ac:dyDescent="0.25">
      <c r="A225" s="1">
        <f t="shared" si="25"/>
        <v>125</v>
      </c>
      <c r="B225">
        <f t="shared" si="22"/>
        <v>69.899112933843369</v>
      </c>
      <c r="C225"/>
      <c r="D225"/>
      <c r="E225"/>
      <c r="F225" s="1">
        <f t="shared" si="23"/>
        <v>637.65078768698982</v>
      </c>
      <c r="G225" s="1">
        <f t="shared" si="24"/>
        <v>637.65078768698982</v>
      </c>
      <c r="P225"/>
      <c r="Q225"/>
    </row>
    <row r="226" spans="1:17" x14ac:dyDescent="0.25">
      <c r="A226" s="1">
        <f t="shared" si="25"/>
        <v>126</v>
      </c>
      <c r="B226">
        <f t="shared" si="22"/>
        <v>70.458305837314114</v>
      </c>
      <c r="C226"/>
      <c r="D226"/>
      <c r="E226"/>
      <c r="F226" s="1">
        <f t="shared" si="23"/>
        <v>636.82175011443474</v>
      </c>
      <c r="G226" s="1">
        <f t="shared" si="24"/>
        <v>636.82175011443474</v>
      </c>
      <c r="P226"/>
      <c r="Q226"/>
    </row>
    <row r="227" spans="1:17" x14ac:dyDescent="0.25">
      <c r="A227" s="1">
        <f t="shared" si="25"/>
        <v>127</v>
      </c>
      <c r="B227">
        <f t="shared" si="22"/>
        <v>71.017498740784859</v>
      </c>
      <c r="C227"/>
      <c r="D227"/>
      <c r="E227"/>
      <c r="F227" s="1">
        <f t="shared" si="23"/>
        <v>635.99271254187965</v>
      </c>
      <c r="G227" s="1">
        <f t="shared" si="24"/>
        <v>635.99271254187965</v>
      </c>
      <c r="P227"/>
      <c r="Q227"/>
    </row>
    <row r="228" spans="1:17" x14ac:dyDescent="0.25">
      <c r="A228" s="1">
        <f t="shared" si="25"/>
        <v>128</v>
      </c>
      <c r="B228">
        <f t="shared" si="22"/>
        <v>71.576691644255604</v>
      </c>
      <c r="C228"/>
      <c r="D228"/>
      <c r="E228"/>
      <c r="F228" s="1">
        <f t="shared" si="23"/>
        <v>635.16367496932457</v>
      </c>
      <c r="G228" s="1">
        <f t="shared" si="24"/>
        <v>635.16367496932457</v>
      </c>
      <c r="P228"/>
      <c r="Q228"/>
    </row>
    <row r="229" spans="1:17" x14ac:dyDescent="0.25">
      <c r="A229" s="1">
        <f t="shared" si="25"/>
        <v>129</v>
      </c>
      <c r="B229">
        <f t="shared" ref="B229:B292" si="26">A*A229</f>
        <v>72.135884547726349</v>
      </c>
      <c r="C229"/>
      <c r="D229"/>
      <c r="E229"/>
      <c r="F229" s="1">
        <f t="shared" ref="F229:F292" si="27">IF($A229&lt;TSTRAIGHT,yarxiko-B*$A229,IF($A229&lt;time_up,-B*($A229-TSTRAIGHT)+1/2*ABS(g)*($A229-TSTRAIGHT)^2,B*(A229-time_up)))</f>
        <v>634.33463739676961</v>
      </c>
      <c r="G229" s="1">
        <f t="shared" ref="G229:G292" si="28">IF($A229&lt;TSTRAIGHT,yarxiko-B*$A229,IF($A229&lt;TIME_TILLh,-B*($A229-TSTRAIGHT)+1/2*g*($A229-TSTRAIGHT)^2,IF($A229&lt;TIME_TO_2ND,-h-Gamma*($A229-TIME_TILLh),IF($A229&lt;T_OLIKO,-h-DY_layer-Gamma*($A229-TIME_TO_2ND)-1/2*g*($A229-TIME_TO_2ND)^2,-2*h-DY_layer-B*($A229-T_OLIKO)))))</f>
        <v>634.33463739676961</v>
      </c>
      <c r="P229"/>
      <c r="Q229"/>
    </row>
    <row r="230" spans="1:17" x14ac:dyDescent="0.25">
      <c r="A230" s="1">
        <f t="shared" ref="A230:A293" si="29">A229+DETE</f>
        <v>130</v>
      </c>
      <c r="B230">
        <f t="shared" si="26"/>
        <v>72.695077451197093</v>
      </c>
      <c r="C230"/>
      <c r="D230"/>
      <c r="E230"/>
      <c r="F230" s="1">
        <f t="shared" si="27"/>
        <v>633.50559982421453</v>
      </c>
      <c r="G230" s="1">
        <f t="shared" si="28"/>
        <v>633.50559982421453</v>
      </c>
      <c r="P230"/>
      <c r="Q230"/>
    </row>
    <row r="231" spans="1:17" x14ac:dyDescent="0.25">
      <c r="A231" s="1">
        <f t="shared" si="29"/>
        <v>131</v>
      </c>
      <c r="B231">
        <f t="shared" si="26"/>
        <v>73.254270354667838</v>
      </c>
      <c r="C231"/>
      <c r="D231"/>
      <c r="E231"/>
      <c r="F231" s="1">
        <f t="shared" si="27"/>
        <v>632.67656225165956</v>
      </c>
      <c r="G231" s="1">
        <f t="shared" si="28"/>
        <v>632.67656225165956</v>
      </c>
      <c r="P231"/>
      <c r="Q231"/>
    </row>
    <row r="232" spans="1:17" x14ac:dyDescent="0.25">
      <c r="A232" s="1">
        <f t="shared" si="29"/>
        <v>132</v>
      </c>
      <c r="B232">
        <f t="shared" si="26"/>
        <v>73.813463258138597</v>
      </c>
      <c r="C232"/>
      <c r="D232"/>
      <c r="E232"/>
      <c r="F232" s="1">
        <f t="shared" si="27"/>
        <v>631.84752467910448</v>
      </c>
      <c r="G232" s="1">
        <f t="shared" si="28"/>
        <v>631.84752467910448</v>
      </c>
      <c r="P232"/>
      <c r="Q232"/>
    </row>
    <row r="233" spans="1:17" x14ac:dyDescent="0.25">
      <c r="A233" s="1">
        <f t="shared" si="29"/>
        <v>133</v>
      </c>
      <c r="B233">
        <f t="shared" si="26"/>
        <v>74.372656161609342</v>
      </c>
      <c r="C233"/>
      <c r="D233"/>
      <c r="E233"/>
      <c r="F233" s="1">
        <f t="shared" si="27"/>
        <v>631.0184871065494</v>
      </c>
      <c r="G233" s="1">
        <f t="shared" si="28"/>
        <v>631.0184871065494</v>
      </c>
      <c r="P233"/>
      <c r="Q233"/>
    </row>
    <row r="234" spans="1:17" x14ac:dyDescent="0.25">
      <c r="A234" s="1">
        <f t="shared" si="29"/>
        <v>134</v>
      </c>
      <c r="B234">
        <f t="shared" si="26"/>
        <v>74.931849065080087</v>
      </c>
      <c r="C234"/>
      <c r="D234"/>
      <c r="E234"/>
      <c r="F234" s="1">
        <f t="shared" si="27"/>
        <v>630.18944953399432</v>
      </c>
      <c r="G234" s="1">
        <f t="shared" si="28"/>
        <v>630.18944953399432</v>
      </c>
      <c r="P234"/>
      <c r="Q234"/>
    </row>
    <row r="235" spans="1:17" x14ac:dyDescent="0.25">
      <c r="A235" s="1">
        <f t="shared" si="29"/>
        <v>135</v>
      </c>
      <c r="B235">
        <f t="shared" si="26"/>
        <v>75.491041968550832</v>
      </c>
      <c r="C235"/>
      <c r="D235"/>
      <c r="E235"/>
      <c r="F235" s="1">
        <f t="shared" si="27"/>
        <v>629.36041196143935</v>
      </c>
      <c r="G235" s="1">
        <f t="shared" si="28"/>
        <v>629.36041196143935</v>
      </c>
      <c r="P235"/>
      <c r="Q235"/>
    </row>
    <row r="236" spans="1:17" x14ac:dyDescent="0.25">
      <c r="A236" s="1">
        <f t="shared" si="29"/>
        <v>136</v>
      </c>
      <c r="B236">
        <f t="shared" si="26"/>
        <v>76.050234872021576</v>
      </c>
      <c r="C236"/>
      <c r="D236"/>
      <c r="E236"/>
      <c r="F236" s="1">
        <f t="shared" si="27"/>
        <v>628.53137438888427</v>
      </c>
      <c r="G236" s="1">
        <f t="shared" si="28"/>
        <v>628.53137438888427</v>
      </c>
      <c r="P236"/>
      <c r="Q236"/>
    </row>
    <row r="237" spans="1:17" x14ac:dyDescent="0.25">
      <c r="A237" s="1">
        <f t="shared" si="29"/>
        <v>137</v>
      </c>
      <c r="B237">
        <f t="shared" si="26"/>
        <v>76.609427775492321</v>
      </c>
      <c r="C237"/>
      <c r="D237"/>
      <c r="E237"/>
      <c r="F237" s="1">
        <f t="shared" si="27"/>
        <v>627.70233681632931</v>
      </c>
      <c r="G237" s="1">
        <f t="shared" si="28"/>
        <v>627.70233681632931</v>
      </c>
      <c r="P237"/>
      <c r="Q237"/>
    </row>
    <row r="238" spans="1:17" x14ac:dyDescent="0.25">
      <c r="A238" s="1">
        <f t="shared" si="29"/>
        <v>138</v>
      </c>
      <c r="B238">
        <f t="shared" si="26"/>
        <v>77.168620678963066</v>
      </c>
      <c r="C238"/>
      <c r="D238"/>
      <c r="E238"/>
      <c r="F238" s="1">
        <f t="shared" si="27"/>
        <v>626.87329924377423</v>
      </c>
      <c r="G238" s="1">
        <f t="shared" si="28"/>
        <v>626.87329924377423</v>
      </c>
      <c r="P238"/>
      <c r="Q238"/>
    </row>
    <row r="239" spans="1:17" x14ac:dyDescent="0.25">
      <c r="A239" s="1">
        <f t="shared" si="29"/>
        <v>139</v>
      </c>
      <c r="B239">
        <f t="shared" si="26"/>
        <v>77.727813582433825</v>
      </c>
      <c r="C239"/>
      <c r="D239"/>
      <c r="E239"/>
      <c r="F239" s="1">
        <f t="shared" si="27"/>
        <v>626.04426167121915</v>
      </c>
      <c r="G239" s="1">
        <f t="shared" si="28"/>
        <v>626.04426167121915</v>
      </c>
      <c r="P239"/>
      <c r="Q239"/>
    </row>
    <row r="240" spans="1:17" x14ac:dyDescent="0.25">
      <c r="A240" s="1">
        <f t="shared" si="29"/>
        <v>140</v>
      </c>
      <c r="B240">
        <f t="shared" si="26"/>
        <v>78.28700648590457</v>
      </c>
      <c r="C240"/>
      <c r="D240"/>
      <c r="E240"/>
      <c r="F240" s="1">
        <f t="shared" si="27"/>
        <v>625.21522409866418</v>
      </c>
      <c r="G240" s="1">
        <f t="shared" si="28"/>
        <v>625.21522409866418</v>
      </c>
      <c r="P240"/>
      <c r="Q240"/>
    </row>
    <row r="241" spans="1:17" x14ac:dyDescent="0.25">
      <c r="A241" s="1">
        <f t="shared" si="29"/>
        <v>141</v>
      </c>
      <c r="B241">
        <f t="shared" si="26"/>
        <v>78.846199389375315</v>
      </c>
      <c r="C241"/>
      <c r="D241"/>
      <c r="E241"/>
      <c r="F241" s="1">
        <f t="shared" si="27"/>
        <v>624.3861865261091</v>
      </c>
      <c r="G241" s="1">
        <f t="shared" si="28"/>
        <v>624.3861865261091</v>
      </c>
      <c r="P241"/>
      <c r="Q241"/>
    </row>
    <row r="242" spans="1:17" x14ac:dyDescent="0.25">
      <c r="A242" s="1">
        <f t="shared" si="29"/>
        <v>142</v>
      </c>
      <c r="B242">
        <f t="shared" si="26"/>
        <v>79.405392292846059</v>
      </c>
      <c r="C242"/>
      <c r="D242"/>
      <c r="E242"/>
      <c r="F242" s="1">
        <f t="shared" si="27"/>
        <v>623.55714895355402</v>
      </c>
      <c r="G242" s="1">
        <f t="shared" si="28"/>
        <v>623.55714895355402</v>
      </c>
      <c r="P242"/>
      <c r="Q242"/>
    </row>
    <row r="243" spans="1:17" x14ac:dyDescent="0.25">
      <c r="A243" s="1">
        <f t="shared" si="29"/>
        <v>143</v>
      </c>
      <c r="B243">
        <f t="shared" si="26"/>
        <v>79.964585196316804</v>
      </c>
      <c r="C243"/>
      <c r="D243"/>
      <c r="E243"/>
      <c r="F243" s="1">
        <f t="shared" si="27"/>
        <v>622.72811138099905</v>
      </c>
      <c r="G243" s="1">
        <f t="shared" si="28"/>
        <v>622.72811138099905</v>
      </c>
      <c r="P243"/>
      <c r="Q243"/>
    </row>
    <row r="244" spans="1:17" x14ac:dyDescent="0.25">
      <c r="A244" s="1">
        <f t="shared" si="29"/>
        <v>144</v>
      </c>
      <c r="B244">
        <f t="shared" si="26"/>
        <v>80.523778099787549</v>
      </c>
      <c r="C244"/>
      <c r="D244"/>
      <c r="E244"/>
      <c r="F244" s="1">
        <f t="shared" si="27"/>
        <v>621.89907380844397</v>
      </c>
      <c r="G244" s="1">
        <f t="shared" si="28"/>
        <v>621.89907380844397</v>
      </c>
      <c r="P244"/>
      <c r="Q244"/>
    </row>
    <row r="245" spans="1:17" x14ac:dyDescent="0.25">
      <c r="A245" s="1">
        <f t="shared" si="29"/>
        <v>145</v>
      </c>
      <c r="B245">
        <f t="shared" si="26"/>
        <v>81.082971003258308</v>
      </c>
      <c r="C245"/>
      <c r="D245"/>
      <c r="E245"/>
      <c r="F245" s="1">
        <f t="shared" si="27"/>
        <v>621.07003623588889</v>
      </c>
      <c r="G245" s="1">
        <f t="shared" si="28"/>
        <v>621.07003623588889</v>
      </c>
      <c r="P245"/>
      <c r="Q245"/>
    </row>
    <row r="246" spans="1:17" x14ac:dyDescent="0.25">
      <c r="A246" s="1">
        <f t="shared" si="29"/>
        <v>146</v>
      </c>
      <c r="B246">
        <f t="shared" si="26"/>
        <v>81.642163906729053</v>
      </c>
      <c r="C246"/>
      <c r="D246"/>
      <c r="E246"/>
      <c r="F246" s="1">
        <f t="shared" si="27"/>
        <v>620.24099866333393</v>
      </c>
      <c r="G246" s="1">
        <f t="shared" si="28"/>
        <v>620.24099866333393</v>
      </c>
      <c r="P246"/>
      <c r="Q246"/>
    </row>
    <row r="247" spans="1:17" x14ac:dyDescent="0.25">
      <c r="A247" s="1">
        <f t="shared" si="29"/>
        <v>147</v>
      </c>
      <c r="B247">
        <f t="shared" si="26"/>
        <v>82.201356810199798</v>
      </c>
      <c r="C247"/>
      <c r="D247"/>
      <c r="E247"/>
      <c r="F247" s="1">
        <f t="shared" si="27"/>
        <v>619.41196109077885</v>
      </c>
      <c r="G247" s="1">
        <f t="shared" si="28"/>
        <v>619.41196109077885</v>
      </c>
      <c r="P247"/>
      <c r="Q247"/>
    </row>
    <row r="248" spans="1:17" x14ac:dyDescent="0.25">
      <c r="A248" s="1">
        <f t="shared" si="29"/>
        <v>148</v>
      </c>
      <c r="B248">
        <f t="shared" si="26"/>
        <v>82.760549713670542</v>
      </c>
      <c r="C248"/>
      <c r="D248"/>
      <c r="E248"/>
      <c r="F248" s="1">
        <f t="shared" si="27"/>
        <v>618.58292351822377</v>
      </c>
      <c r="G248" s="1">
        <f t="shared" si="28"/>
        <v>618.58292351822377</v>
      </c>
      <c r="P248"/>
      <c r="Q248"/>
    </row>
    <row r="249" spans="1:17" x14ac:dyDescent="0.25">
      <c r="A249" s="1">
        <f t="shared" si="29"/>
        <v>149</v>
      </c>
      <c r="B249">
        <f t="shared" si="26"/>
        <v>83.319742617141287</v>
      </c>
      <c r="C249"/>
      <c r="D249"/>
      <c r="E249"/>
      <c r="F249" s="1">
        <f t="shared" si="27"/>
        <v>617.7538859456688</v>
      </c>
      <c r="G249" s="1">
        <f t="shared" si="28"/>
        <v>617.7538859456688</v>
      </c>
      <c r="P249"/>
      <c r="Q249"/>
    </row>
    <row r="250" spans="1:17" x14ac:dyDescent="0.25">
      <c r="A250" s="1">
        <f t="shared" si="29"/>
        <v>150</v>
      </c>
      <c r="B250">
        <f t="shared" si="26"/>
        <v>83.878935520612032</v>
      </c>
      <c r="C250"/>
      <c r="D250"/>
      <c r="E250"/>
      <c r="F250" s="1">
        <f t="shared" si="27"/>
        <v>616.92484837311372</v>
      </c>
      <c r="G250" s="1">
        <f t="shared" si="28"/>
        <v>616.92484837311372</v>
      </c>
      <c r="P250"/>
      <c r="Q250"/>
    </row>
    <row r="251" spans="1:17" x14ac:dyDescent="0.25">
      <c r="A251" s="1">
        <f t="shared" si="29"/>
        <v>151</v>
      </c>
      <c r="B251">
        <f t="shared" si="26"/>
        <v>84.438128424082777</v>
      </c>
      <c r="C251"/>
      <c r="D251"/>
      <c r="E251"/>
      <c r="F251" s="1">
        <f t="shared" si="27"/>
        <v>616.09581080055864</v>
      </c>
      <c r="G251" s="1">
        <f t="shared" si="28"/>
        <v>616.09581080055864</v>
      </c>
      <c r="P251"/>
      <c r="Q251"/>
    </row>
    <row r="252" spans="1:17" x14ac:dyDescent="0.25">
      <c r="A252" s="1">
        <f t="shared" si="29"/>
        <v>152</v>
      </c>
      <c r="B252">
        <f t="shared" si="26"/>
        <v>84.997321327553536</v>
      </c>
      <c r="C252"/>
      <c r="D252"/>
      <c r="E252"/>
      <c r="F252" s="1">
        <f t="shared" si="27"/>
        <v>615.26677322800367</v>
      </c>
      <c r="G252" s="1">
        <f t="shared" si="28"/>
        <v>615.26677322800367</v>
      </c>
      <c r="P252"/>
      <c r="Q252"/>
    </row>
    <row r="253" spans="1:17" x14ac:dyDescent="0.25">
      <c r="A253" s="1">
        <f t="shared" si="29"/>
        <v>153</v>
      </c>
      <c r="B253">
        <f t="shared" si="26"/>
        <v>85.556514231024281</v>
      </c>
      <c r="C253"/>
      <c r="D253"/>
      <c r="E253"/>
      <c r="F253" s="1">
        <f t="shared" si="27"/>
        <v>614.43773565544859</v>
      </c>
      <c r="G253" s="1">
        <f t="shared" si="28"/>
        <v>614.43773565544859</v>
      </c>
      <c r="P253"/>
      <c r="Q253"/>
    </row>
    <row r="254" spans="1:17" x14ac:dyDescent="0.25">
      <c r="A254" s="1">
        <f t="shared" si="29"/>
        <v>154</v>
      </c>
      <c r="B254">
        <f t="shared" si="26"/>
        <v>86.115707134495025</v>
      </c>
      <c r="C254"/>
      <c r="D254"/>
      <c r="E254"/>
      <c r="F254" s="1">
        <f t="shared" si="27"/>
        <v>613.60869808289351</v>
      </c>
      <c r="G254" s="1">
        <f t="shared" si="28"/>
        <v>613.60869808289351</v>
      </c>
      <c r="P254"/>
      <c r="Q254"/>
    </row>
    <row r="255" spans="1:17" x14ac:dyDescent="0.25">
      <c r="A255" s="1">
        <f t="shared" si="29"/>
        <v>155</v>
      </c>
      <c r="B255">
        <f t="shared" si="26"/>
        <v>86.67490003796577</v>
      </c>
      <c r="C255"/>
      <c r="D255"/>
      <c r="E255"/>
      <c r="F255" s="1">
        <f t="shared" si="27"/>
        <v>612.77966051033854</v>
      </c>
      <c r="G255" s="1">
        <f t="shared" si="28"/>
        <v>612.77966051033854</v>
      </c>
      <c r="P255"/>
      <c r="Q255"/>
    </row>
    <row r="256" spans="1:17" x14ac:dyDescent="0.25">
      <c r="A256" s="1">
        <f t="shared" si="29"/>
        <v>156</v>
      </c>
      <c r="B256">
        <f t="shared" si="26"/>
        <v>87.234092941436515</v>
      </c>
      <c r="C256"/>
      <c r="D256"/>
      <c r="E256"/>
      <c r="F256" s="1">
        <f t="shared" si="27"/>
        <v>611.95062293778346</v>
      </c>
      <c r="G256" s="1">
        <f t="shared" si="28"/>
        <v>611.95062293778346</v>
      </c>
      <c r="P256"/>
      <c r="Q256"/>
    </row>
    <row r="257" spans="1:17" x14ac:dyDescent="0.25">
      <c r="A257" s="1">
        <f t="shared" si="29"/>
        <v>157</v>
      </c>
      <c r="B257">
        <f t="shared" si="26"/>
        <v>87.79328584490726</v>
      </c>
      <c r="C257"/>
      <c r="D257"/>
      <c r="E257"/>
      <c r="F257" s="1">
        <f t="shared" si="27"/>
        <v>611.12158536522838</v>
      </c>
      <c r="G257" s="1">
        <f t="shared" si="28"/>
        <v>611.12158536522838</v>
      </c>
      <c r="P257"/>
      <c r="Q257"/>
    </row>
    <row r="258" spans="1:17" x14ac:dyDescent="0.25">
      <c r="A258" s="1">
        <f t="shared" si="29"/>
        <v>158</v>
      </c>
      <c r="B258">
        <f t="shared" si="26"/>
        <v>88.352478748378005</v>
      </c>
      <c r="C258"/>
      <c r="D258"/>
      <c r="E258"/>
      <c r="F258" s="1">
        <f t="shared" si="27"/>
        <v>610.29254779267342</v>
      </c>
      <c r="G258" s="1">
        <f t="shared" si="28"/>
        <v>610.29254779267342</v>
      </c>
      <c r="P258"/>
      <c r="Q258"/>
    </row>
    <row r="259" spans="1:17" x14ac:dyDescent="0.25">
      <c r="A259" s="1">
        <f t="shared" si="29"/>
        <v>159</v>
      </c>
      <c r="B259">
        <f t="shared" si="26"/>
        <v>88.911671651848764</v>
      </c>
      <c r="C259"/>
      <c r="D259"/>
      <c r="E259"/>
      <c r="F259" s="1">
        <f t="shared" si="27"/>
        <v>609.46351022011834</v>
      </c>
      <c r="G259" s="1">
        <f t="shared" si="28"/>
        <v>609.46351022011834</v>
      </c>
      <c r="P259"/>
      <c r="Q259"/>
    </row>
    <row r="260" spans="1:17" x14ac:dyDescent="0.25">
      <c r="A260" s="1">
        <f t="shared" si="29"/>
        <v>160</v>
      </c>
      <c r="B260">
        <f t="shared" si="26"/>
        <v>89.470864555319508</v>
      </c>
      <c r="C260"/>
      <c r="D260"/>
      <c r="E260"/>
      <c r="F260" s="1">
        <f t="shared" si="27"/>
        <v>608.63447264756337</v>
      </c>
      <c r="G260" s="1">
        <f t="shared" si="28"/>
        <v>608.63447264756337</v>
      </c>
      <c r="P260"/>
      <c r="Q260"/>
    </row>
    <row r="261" spans="1:17" x14ac:dyDescent="0.25">
      <c r="A261" s="1">
        <f t="shared" si="29"/>
        <v>161</v>
      </c>
      <c r="B261">
        <f t="shared" si="26"/>
        <v>90.030057458790253</v>
      </c>
      <c r="C261"/>
      <c r="D261"/>
      <c r="E261"/>
      <c r="F261" s="1">
        <f t="shared" si="27"/>
        <v>607.80543507500829</v>
      </c>
      <c r="G261" s="1">
        <f t="shared" si="28"/>
        <v>607.80543507500829</v>
      </c>
      <c r="P261"/>
      <c r="Q261"/>
    </row>
    <row r="262" spans="1:17" x14ac:dyDescent="0.25">
      <c r="A262" s="1">
        <f t="shared" si="29"/>
        <v>162</v>
      </c>
      <c r="B262">
        <f t="shared" si="26"/>
        <v>90.589250362260998</v>
      </c>
      <c r="C262"/>
      <c r="D262"/>
      <c r="E262"/>
      <c r="F262" s="1">
        <f t="shared" si="27"/>
        <v>606.97639750245321</v>
      </c>
      <c r="G262" s="1">
        <f t="shared" si="28"/>
        <v>606.97639750245321</v>
      </c>
      <c r="P262"/>
      <c r="Q262"/>
    </row>
    <row r="263" spans="1:17" x14ac:dyDescent="0.25">
      <c r="A263" s="1">
        <f t="shared" si="29"/>
        <v>163</v>
      </c>
      <c r="B263">
        <f t="shared" si="26"/>
        <v>91.148443265731743</v>
      </c>
      <c r="C263"/>
      <c r="D263"/>
      <c r="E263"/>
      <c r="F263" s="1">
        <f t="shared" si="27"/>
        <v>606.14735992989813</v>
      </c>
      <c r="G263" s="1">
        <f t="shared" si="28"/>
        <v>606.14735992989813</v>
      </c>
      <c r="P263"/>
      <c r="Q263"/>
    </row>
    <row r="264" spans="1:17" x14ac:dyDescent="0.25">
      <c r="A264" s="1">
        <f t="shared" si="29"/>
        <v>164</v>
      </c>
      <c r="B264">
        <f t="shared" si="26"/>
        <v>91.707636169202488</v>
      </c>
      <c r="C264"/>
      <c r="D264"/>
      <c r="E264"/>
      <c r="F264" s="1">
        <f t="shared" si="27"/>
        <v>605.31832235734316</v>
      </c>
      <c r="G264" s="1">
        <f t="shared" si="28"/>
        <v>605.31832235734316</v>
      </c>
      <c r="P264"/>
      <c r="Q264"/>
    </row>
    <row r="265" spans="1:17" x14ac:dyDescent="0.25">
      <c r="A265" s="1">
        <f t="shared" si="29"/>
        <v>165</v>
      </c>
      <c r="B265">
        <f t="shared" si="26"/>
        <v>92.266829072673232</v>
      </c>
      <c r="C265"/>
      <c r="D265"/>
      <c r="E265"/>
      <c r="F265" s="1">
        <f t="shared" si="27"/>
        <v>604.48928478478808</v>
      </c>
      <c r="G265" s="1">
        <f t="shared" si="28"/>
        <v>604.48928478478808</v>
      </c>
      <c r="P265"/>
      <c r="Q265"/>
    </row>
    <row r="266" spans="1:17" x14ac:dyDescent="0.25">
      <c r="A266" s="1">
        <f t="shared" si="29"/>
        <v>166</v>
      </c>
      <c r="B266">
        <f t="shared" si="26"/>
        <v>92.826021976143991</v>
      </c>
      <c r="C266"/>
      <c r="D266"/>
      <c r="E266"/>
      <c r="F266" s="1">
        <f t="shared" si="27"/>
        <v>603.66024721223312</v>
      </c>
      <c r="G266" s="1">
        <f t="shared" si="28"/>
        <v>603.66024721223312</v>
      </c>
      <c r="P266"/>
      <c r="Q266"/>
    </row>
    <row r="267" spans="1:17" x14ac:dyDescent="0.25">
      <c r="A267" s="1">
        <f t="shared" si="29"/>
        <v>167</v>
      </c>
      <c r="B267">
        <f t="shared" si="26"/>
        <v>93.385214879614736</v>
      </c>
      <c r="C267"/>
      <c r="D267"/>
      <c r="E267"/>
      <c r="F267" s="1">
        <f t="shared" si="27"/>
        <v>602.83120963967804</v>
      </c>
      <c r="G267" s="1">
        <f t="shared" si="28"/>
        <v>602.83120963967804</v>
      </c>
      <c r="P267"/>
      <c r="Q267"/>
    </row>
    <row r="268" spans="1:17" x14ac:dyDescent="0.25">
      <c r="A268" s="1">
        <f t="shared" si="29"/>
        <v>168</v>
      </c>
      <c r="B268">
        <f t="shared" si="26"/>
        <v>93.944407783085481</v>
      </c>
      <c r="C268"/>
      <c r="D268"/>
      <c r="E268"/>
      <c r="F268" s="1">
        <f t="shared" si="27"/>
        <v>602.00217206712296</v>
      </c>
      <c r="G268" s="1">
        <f t="shared" si="28"/>
        <v>602.00217206712296</v>
      </c>
      <c r="P268"/>
      <c r="Q268"/>
    </row>
    <row r="269" spans="1:17" x14ac:dyDescent="0.25">
      <c r="A269" s="1">
        <f t="shared" si="29"/>
        <v>169</v>
      </c>
      <c r="B269">
        <f t="shared" si="26"/>
        <v>94.503600686556226</v>
      </c>
      <c r="C269"/>
      <c r="D269"/>
      <c r="E269"/>
      <c r="F269" s="1">
        <f t="shared" si="27"/>
        <v>601.17313449456788</v>
      </c>
      <c r="G269" s="1">
        <f t="shared" si="28"/>
        <v>601.17313449456788</v>
      </c>
      <c r="P269"/>
      <c r="Q269"/>
    </row>
    <row r="270" spans="1:17" x14ac:dyDescent="0.25">
      <c r="A270" s="1">
        <f t="shared" si="29"/>
        <v>170</v>
      </c>
      <c r="B270">
        <f t="shared" si="26"/>
        <v>95.06279359002697</v>
      </c>
      <c r="C270"/>
      <c r="D270"/>
      <c r="E270"/>
      <c r="F270" s="1">
        <f t="shared" si="27"/>
        <v>600.34409692201291</v>
      </c>
      <c r="G270" s="1">
        <f t="shared" si="28"/>
        <v>600.34409692201291</v>
      </c>
      <c r="P270"/>
      <c r="Q270"/>
    </row>
    <row r="271" spans="1:17" x14ac:dyDescent="0.25">
      <c r="A271" s="1">
        <f t="shared" si="29"/>
        <v>171</v>
      </c>
      <c r="B271">
        <f t="shared" si="26"/>
        <v>95.621986493497715</v>
      </c>
      <c r="C271"/>
      <c r="D271"/>
      <c r="E271"/>
      <c r="F271" s="1">
        <f t="shared" si="27"/>
        <v>599.51505934945783</v>
      </c>
      <c r="G271" s="1">
        <f t="shared" si="28"/>
        <v>599.51505934945783</v>
      </c>
      <c r="P271"/>
      <c r="Q271"/>
    </row>
    <row r="272" spans="1:17" x14ac:dyDescent="0.25">
      <c r="A272" s="1">
        <f t="shared" si="29"/>
        <v>172</v>
      </c>
      <c r="B272">
        <f t="shared" si="26"/>
        <v>96.181179396968474</v>
      </c>
      <c r="C272"/>
      <c r="D272"/>
      <c r="E272"/>
      <c r="F272" s="1">
        <f t="shared" si="27"/>
        <v>598.68602177690286</v>
      </c>
      <c r="G272" s="1">
        <f t="shared" si="28"/>
        <v>598.68602177690286</v>
      </c>
      <c r="P272"/>
      <c r="Q272"/>
    </row>
    <row r="273" spans="1:17" x14ac:dyDescent="0.25">
      <c r="A273" s="1">
        <f t="shared" si="29"/>
        <v>173</v>
      </c>
      <c r="B273">
        <f t="shared" si="26"/>
        <v>96.740372300439219</v>
      </c>
      <c r="C273"/>
      <c r="D273"/>
      <c r="E273"/>
      <c r="F273" s="1">
        <f t="shared" si="27"/>
        <v>597.85698420434778</v>
      </c>
      <c r="G273" s="1">
        <f t="shared" si="28"/>
        <v>597.85698420434778</v>
      </c>
      <c r="P273"/>
      <c r="Q273"/>
    </row>
    <row r="274" spans="1:17" x14ac:dyDescent="0.25">
      <c r="A274" s="1">
        <f t="shared" si="29"/>
        <v>174</v>
      </c>
      <c r="B274">
        <f t="shared" si="26"/>
        <v>97.299565203909964</v>
      </c>
      <c r="C274"/>
      <c r="D274"/>
      <c r="E274"/>
      <c r="F274" s="1">
        <f t="shared" si="27"/>
        <v>597.0279466317927</v>
      </c>
      <c r="G274" s="1">
        <f t="shared" si="28"/>
        <v>597.0279466317927</v>
      </c>
      <c r="P274"/>
      <c r="Q274"/>
    </row>
    <row r="275" spans="1:17" x14ac:dyDescent="0.25">
      <c r="A275" s="1">
        <f t="shared" si="29"/>
        <v>175</v>
      </c>
      <c r="B275">
        <f t="shared" si="26"/>
        <v>97.858758107380709</v>
      </c>
      <c r="C275"/>
      <c r="D275"/>
      <c r="E275"/>
      <c r="F275" s="1">
        <f t="shared" si="27"/>
        <v>596.19890905923762</v>
      </c>
      <c r="G275" s="1">
        <f t="shared" si="28"/>
        <v>596.19890905923762</v>
      </c>
      <c r="P275"/>
      <c r="Q275"/>
    </row>
    <row r="276" spans="1:17" x14ac:dyDescent="0.25">
      <c r="A276" s="1">
        <f t="shared" si="29"/>
        <v>176</v>
      </c>
      <c r="B276">
        <f t="shared" si="26"/>
        <v>98.417951010851453</v>
      </c>
      <c r="C276"/>
      <c r="D276"/>
      <c r="E276"/>
      <c r="F276" s="1">
        <f t="shared" si="27"/>
        <v>595.36987148668265</v>
      </c>
      <c r="G276" s="1">
        <f t="shared" si="28"/>
        <v>595.36987148668265</v>
      </c>
      <c r="P276"/>
      <c r="Q276"/>
    </row>
    <row r="277" spans="1:17" x14ac:dyDescent="0.25">
      <c r="A277" s="1">
        <f t="shared" si="29"/>
        <v>177</v>
      </c>
      <c r="B277">
        <f t="shared" si="26"/>
        <v>98.977143914322198</v>
      </c>
      <c r="C277"/>
      <c r="D277"/>
      <c r="E277"/>
      <c r="F277" s="1">
        <f t="shared" si="27"/>
        <v>594.54083391412757</v>
      </c>
      <c r="G277" s="1">
        <f t="shared" si="28"/>
        <v>594.54083391412757</v>
      </c>
      <c r="P277"/>
      <c r="Q277"/>
    </row>
    <row r="278" spans="1:17" x14ac:dyDescent="0.25">
      <c r="A278" s="1">
        <f t="shared" si="29"/>
        <v>178</v>
      </c>
      <c r="B278">
        <f t="shared" si="26"/>
        <v>99.536336817792943</v>
      </c>
      <c r="C278"/>
      <c r="D278"/>
      <c r="E278"/>
      <c r="F278" s="1">
        <f t="shared" si="27"/>
        <v>593.71179634157261</v>
      </c>
      <c r="G278" s="1">
        <f t="shared" si="28"/>
        <v>593.71179634157261</v>
      </c>
      <c r="P278"/>
      <c r="Q278"/>
    </row>
    <row r="279" spans="1:17" x14ac:dyDescent="0.25">
      <c r="A279" s="1">
        <f t="shared" si="29"/>
        <v>179</v>
      </c>
      <c r="B279">
        <f t="shared" si="26"/>
        <v>100.0955297212637</v>
      </c>
      <c r="C279"/>
      <c r="D279"/>
      <c r="E279"/>
      <c r="F279" s="1">
        <f t="shared" si="27"/>
        <v>592.88275876901753</v>
      </c>
      <c r="G279" s="1">
        <f t="shared" si="28"/>
        <v>592.88275876901753</v>
      </c>
      <c r="P279"/>
      <c r="Q279"/>
    </row>
    <row r="280" spans="1:17" x14ac:dyDescent="0.25">
      <c r="A280" s="1">
        <f t="shared" si="29"/>
        <v>180</v>
      </c>
      <c r="B280">
        <f t="shared" si="26"/>
        <v>100.65472262473445</v>
      </c>
      <c r="C280"/>
      <c r="D280"/>
      <c r="E280"/>
      <c r="F280" s="1">
        <f t="shared" si="27"/>
        <v>592.05372119646245</v>
      </c>
      <c r="G280" s="1">
        <f t="shared" si="28"/>
        <v>592.05372119646245</v>
      </c>
      <c r="P280"/>
      <c r="Q280"/>
    </row>
    <row r="281" spans="1:17" x14ac:dyDescent="0.25">
      <c r="A281" s="1">
        <f t="shared" si="29"/>
        <v>181</v>
      </c>
      <c r="B281">
        <f t="shared" si="26"/>
        <v>101.21391552820519</v>
      </c>
      <c r="C281"/>
      <c r="D281"/>
      <c r="E281"/>
      <c r="F281" s="1">
        <f t="shared" si="27"/>
        <v>591.22468362390737</v>
      </c>
      <c r="G281" s="1">
        <f t="shared" si="28"/>
        <v>591.22468362390737</v>
      </c>
      <c r="P281"/>
      <c r="Q281"/>
    </row>
    <row r="282" spans="1:17" x14ac:dyDescent="0.25">
      <c r="A282" s="1">
        <f t="shared" si="29"/>
        <v>182</v>
      </c>
      <c r="B282">
        <f t="shared" si="26"/>
        <v>101.77310843167594</v>
      </c>
      <c r="C282"/>
      <c r="D282"/>
      <c r="E282"/>
      <c r="F282" s="1">
        <f t="shared" si="27"/>
        <v>590.3956460513524</v>
      </c>
      <c r="G282" s="1">
        <f t="shared" si="28"/>
        <v>590.3956460513524</v>
      </c>
      <c r="P282"/>
      <c r="Q282"/>
    </row>
    <row r="283" spans="1:17" x14ac:dyDescent="0.25">
      <c r="A283" s="1">
        <f t="shared" si="29"/>
        <v>183</v>
      </c>
      <c r="B283">
        <f t="shared" si="26"/>
        <v>102.33230133514668</v>
      </c>
      <c r="C283"/>
      <c r="D283"/>
      <c r="E283"/>
      <c r="F283" s="1">
        <f t="shared" si="27"/>
        <v>589.56660847879732</v>
      </c>
      <c r="G283" s="1">
        <f t="shared" si="28"/>
        <v>589.56660847879732</v>
      </c>
      <c r="P283"/>
      <c r="Q283"/>
    </row>
    <row r="284" spans="1:17" x14ac:dyDescent="0.25">
      <c r="A284" s="1">
        <f t="shared" si="29"/>
        <v>184</v>
      </c>
      <c r="B284">
        <f t="shared" si="26"/>
        <v>102.89149423861743</v>
      </c>
      <c r="C284"/>
      <c r="D284"/>
      <c r="E284"/>
      <c r="F284" s="1">
        <f t="shared" si="27"/>
        <v>588.73757090624235</v>
      </c>
      <c r="G284" s="1">
        <f t="shared" si="28"/>
        <v>588.73757090624235</v>
      </c>
      <c r="P284"/>
      <c r="Q284"/>
    </row>
    <row r="285" spans="1:17" x14ac:dyDescent="0.25">
      <c r="A285" s="1">
        <f t="shared" si="29"/>
        <v>185</v>
      </c>
      <c r="B285">
        <f t="shared" si="26"/>
        <v>103.45068714208817</v>
      </c>
      <c r="C285"/>
      <c r="D285"/>
      <c r="E285"/>
      <c r="F285" s="1">
        <f t="shared" si="27"/>
        <v>587.90853333368727</v>
      </c>
      <c r="G285" s="1">
        <f t="shared" si="28"/>
        <v>587.90853333368727</v>
      </c>
      <c r="P285"/>
      <c r="Q285"/>
    </row>
    <row r="286" spans="1:17" x14ac:dyDescent="0.25">
      <c r="A286" s="1">
        <f t="shared" si="29"/>
        <v>186</v>
      </c>
      <c r="B286">
        <f t="shared" si="26"/>
        <v>104.00988004555893</v>
      </c>
      <c r="C286"/>
      <c r="D286"/>
      <c r="E286"/>
      <c r="F286" s="1">
        <f t="shared" si="27"/>
        <v>587.07949576113219</v>
      </c>
      <c r="G286" s="1">
        <f t="shared" si="28"/>
        <v>587.07949576113219</v>
      </c>
      <c r="P286"/>
      <c r="Q286"/>
    </row>
    <row r="287" spans="1:17" x14ac:dyDescent="0.25">
      <c r="A287" s="1">
        <f t="shared" si="29"/>
        <v>187</v>
      </c>
      <c r="B287">
        <f t="shared" si="26"/>
        <v>104.56907294902967</v>
      </c>
      <c r="C287"/>
      <c r="D287"/>
      <c r="E287"/>
      <c r="F287" s="1">
        <f t="shared" si="27"/>
        <v>586.25045818857711</v>
      </c>
      <c r="G287" s="1">
        <f t="shared" si="28"/>
        <v>586.25045818857711</v>
      </c>
      <c r="P287"/>
      <c r="Q287"/>
    </row>
    <row r="288" spans="1:17" x14ac:dyDescent="0.25">
      <c r="A288" s="1">
        <f t="shared" si="29"/>
        <v>188</v>
      </c>
      <c r="B288">
        <f t="shared" si="26"/>
        <v>105.12826585250042</v>
      </c>
      <c r="C288"/>
      <c r="D288"/>
      <c r="E288"/>
      <c r="F288" s="1">
        <f t="shared" si="27"/>
        <v>585.42142061602215</v>
      </c>
      <c r="G288" s="1">
        <f t="shared" si="28"/>
        <v>585.42142061602215</v>
      </c>
      <c r="P288"/>
      <c r="Q288"/>
    </row>
    <row r="289" spans="1:17" x14ac:dyDescent="0.25">
      <c r="A289" s="1">
        <f t="shared" si="29"/>
        <v>189</v>
      </c>
      <c r="B289">
        <f t="shared" si="26"/>
        <v>105.68745875597116</v>
      </c>
      <c r="C289"/>
      <c r="D289"/>
      <c r="E289"/>
      <c r="F289" s="1">
        <f t="shared" si="27"/>
        <v>584.59238304346707</v>
      </c>
      <c r="G289" s="1">
        <f t="shared" si="28"/>
        <v>584.59238304346707</v>
      </c>
      <c r="P289"/>
      <c r="Q289"/>
    </row>
    <row r="290" spans="1:17" x14ac:dyDescent="0.25">
      <c r="A290" s="1">
        <f t="shared" si="29"/>
        <v>190</v>
      </c>
      <c r="B290">
        <f t="shared" si="26"/>
        <v>106.24665165944191</v>
      </c>
      <c r="C290"/>
      <c r="D290"/>
      <c r="E290"/>
      <c r="F290" s="1">
        <f t="shared" si="27"/>
        <v>583.7633454709121</v>
      </c>
      <c r="G290" s="1">
        <f t="shared" si="28"/>
        <v>583.7633454709121</v>
      </c>
      <c r="P290"/>
      <c r="Q290"/>
    </row>
    <row r="291" spans="1:17" x14ac:dyDescent="0.25">
      <c r="A291" s="1">
        <f t="shared" si="29"/>
        <v>191</v>
      </c>
      <c r="B291">
        <f t="shared" si="26"/>
        <v>106.80584456291265</v>
      </c>
      <c r="C291"/>
      <c r="D291"/>
      <c r="E291"/>
      <c r="F291" s="1">
        <f t="shared" si="27"/>
        <v>582.93430789835702</v>
      </c>
      <c r="G291" s="1">
        <f t="shared" si="28"/>
        <v>582.93430789835702</v>
      </c>
      <c r="P291"/>
      <c r="Q291"/>
    </row>
    <row r="292" spans="1:17" x14ac:dyDescent="0.25">
      <c r="A292" s="1">
        <f t="shared" si="29"/>
        <v>192</v>
      </c>
      <c r="B292">
        <f t="shared" si="26"/>
        <v>107.3650374663834</v>
      </c>
      <c r="C292"/>
      <c r="D292"/>
      <c r="E292"/>
      <c r="F292" s="1">
        <f t="shared" si="27"/>
        <v>582.10527032580194</v>
      </c>
      <c r="G292" s="1">
        <f t="shared" si="28"/>
        <v>582.10527032580194</v>
      </c>
      <c r="P292"/>
      <c r="Q292"/>
    </row>
    <row r="293" spans="1:17" x14ac:dyDescent="0.25">
      <c r="A293" s="1">
        <f t="shared" si="29"/>
        <v>193</v>
      </c>
      <c r="B293">
        <f t="shared" ref="B293:B356" si="30">A*A293</f>
        <v>107.92423036985416</v>
      </c>
      <c r="C293"/>
      <c r="D293"/>
      <c r="E293"/>
      <c r="F293" s="1">
        <f t="shared" ref="F293:F356" si="31">IF($A293&lt;TSTRAIGHT,yarxiko-B*$A293,IF($A293&lt;time_up,-B*($A293-TSTRAIGHT)+1/2*ABS(g)*($A293-TSTRAIGHT)^2,B*(A293-time_up)))</f>
        <v>581.27623275324686</v>
      </c>
      <c r="G293" s="1">
        <f t="shared" ref="G293:G356" si="32">IF($A293&lt;TSTRAIGHT,yarxiko-B*$A293,IF($A293&lt;TIME_TILLh,-B*($A293-TSTRAIGHT)+1/2*g*($A293-TSTRAIGHT)^2,IF($A293&lt;TIME_TO_2ND,-h-Gamma*($A293-TIME_TILLh),IF($A293&lt;T_OLIKO,-h-DY_layer-Gamma*($A293-TIME_TO_2ND)-1/2*g*($A293-TIME_TO_2ND)^2,-2*h-DY_layer-B*($A293-T_OLIKO)))))</f>
        <v>581.27623275324686</v>
      </c>
      <c r="P293"/>
      <c r="Q293"/>
    </row>
    <row r="294" spans="1:17" x14ac:dyDescent="0.25">
      <c r="A294" s="1">
        <f t="shared" ref="A294:A357" si="33">A293+DETE</f>
        <v>194</v>
      </c>
      <c r="B294">
        <f t="shared" si="30"/>
        <v>108.4834232733249</v>
      </c>
      <c r="C294"/>
      <c r="D294"/>
      <c r="E294"/>
      <c r="F294" s="1">
        <f t="shared" si="31"/>
        <v>580.44719518069189</v>
      </c>
      <c r="G294" s="1">
        <f t="shared" si="32"/>
        <v>580.44719518069189</v>
      </c>
      <c r="P294"/>
      <c r="Q294"/>
    </row>
    <row r="295" spans="1:17" x14ac:dyDescent="0.25">
      <c r="A295" s="1">
        <f t="shared" si="33"/>
        <v>195</v>
      </c>
      <c r="B295">
        <f t="shared" si="30"/>
        <v>109.04261617679565</v>
      </c>
      <c r="C295"/>
      <c r="D295"/>
      <c r="E295"/>
      <c r="F295" s="1">
        <f t="shared" si="31"/>
        <v>579.61815760813681</v>
      </c>
      <c r="G295" s="1">
        <f t="shared" si="32"/>
        <v>579.61815760813681</v>
      </c>
      <c r="P295"/>
      <c r="Q295"/>
    </row>
    <row r="296" spans="1:17" x14ac:dyDescent="0.25">
      <c r="A296" s="1">
        <f t="shared" si="33"/>
        <v>196</v>
      </c>
      <c r="B296">
        <f t="shared" si="30"/>
        <v>109.60180908026639</v>
      </c>
      <c r="C296"/>
      <c r="D296"/>
      <c r="E296"/>
      <c r="F296" s="1">
        <f t="shared" si="31"/>
        <v>578.78912003558185</v>
      </c>
      <c r="G296" s="1">
        <f t="shared" si="32"/>
        <v>578.78912003558185</v>
      </c>
      <c r="P296"/>
      <c r="Q296"/>
    </row>
    <row r="297" spans="1:17" x14ac:dyDescent="0.25">
      <c r="A297" s="1">
        <f t="shared" si="33"/>
        <v>197</v>
      </c>
      <c r="B297">
        <f t="shared" si="30"/>
        <v>110.16100198373714</v>
      </c>
      <c r="C297"/>
      <c r="D297"/>
      <c r="E297"/>
      <c r="F297" s="1">
        <f t="shared" si="31"/>
        <v>577.96008246302677</v>
      </c>
      <c r="G297" s="1">
        <f t="shared" si="32"/>
        <v>577.96008246302677</v>
      </c>
      <c r="P297"/>
      <c r="Q297"/>
    </row>
    <row r="298" spans="1:17" x14ac:dyDescent="0.25">
      <c r="A298" s="1">
        <f t="shared" si="33"/>
        <v>198</v>
      </c>
      <c r="B298">
        <f t="shared" si="30"/>
        <v>110.72019488720788</v>
      </c>
      <c r="C298"/>
      <c r="D298"/>
      <c r="E298"/>
      <c r="F298" s="1">
        <f t="shared" si="31"/>
        <v>577.13104489047168</v>
      </c>
      <c r="G298" s="1">
        <f t="shared" si="32"/>
        <v>577.13104489047168</v>
      </c>
      <c r="P298"/>
      <c r="Q298"/>
    </row>
    <row r="299" spans="1:17" x14ac:dyDescent="0.25">
      <c r="A299" s="1">
        <f t="shared" si="33"/>
        <v>199</v>
      </c>
      <c r="B299">
        <f t="shared" si="30"/>
        <v>111.27938779067864</v>
      </c>
      <c r="C299"/>
      <c r="D299"/>
      <c r="E299"/>
      <c r="F299" s="1">
        <f t="shared" si="31"/>
        <v>576.30200731791672</v>
      </c>
      <c r="G299" s="1">
        <f t="shared" si="32"/>
        <v>576.30200731791672</v>
      </c>
      <c r="P299"/>
      <c r="Q299"/>
    </row>
    <row r="300" spans="1:17" x14ac:dyDescent="0.25">
      <c r="A300" s="1">
        <f t="shared" si="33"/>
        <v>200</v>
      </c>
      <c r="B300">
        <f t="shared" si="30"/>
        <v>111.83858069414939</v>
      </c>
      <c r="C300"/>
      <c r="D300"/>
      <c r="E300"/>
      <c r="F300" s="1">
        <f t="shared" si="31"/>
        <v>575.47296974536164</v>
      </c>
      <c r="G300" s="1">
        <f t="shared" si="32"/>
        <v>575.47296974536164</v>
      </c>
      <c r="P300"/>
      <c r="Q300"/>
    </row>
    <row r="301" spans="1:17" x14ac:dyDescent="0.25">
      <c r="A301" s="1">
        <f t="shared" si="33"/>
        <v>201</v>
      </c>
      <c r="B301">
        <f t="shared" si="30"/>
        <v>112.39777359762013</v>
      </c>
      <c r="C301"/>
      <c r="D301"/>
      <c r="E301"/>
      <c r="F301" s="1">
        <f t="shared" si="31"/>
        <v>574.64393217280656</v>
      </c>
      <c r="G301" s="1">
        <f t="shared" si="32"/>
        <v>574.64393217280656</v>
      </c>
      <c r="P301"/>
      <c r="Q301"/>
    </row>
    <row r="302" spans="1:17" x14ac:dyDescent="0.25">
      <c r="A302" s="1">
        <f t="shared" si="33"/>
        <v>202</v>
      </c>
      <c r="B302">
        <f t="shared" si="30"/>
        <v>112.95696650109087</v>
      </c>
      <c r="C302"/>
      <c r="D302"/>
      <c r="E302"/>
      <c r="F302" s="1">
        <f t="shared" si="31"/>
        <v>573.81489460025159</v>
      </c>
      <c r="G302" s="1">
        <f t="shared" si="32"/>
        <v>573.81489460025159</v>
      </c>
      <c r="P302"/>
      <c r="Q302"/>
    </row>
    <row r="303" spans="1:17" x14ac:dyDescent="0.25">
      <c r="A303" s="1">
        <f t="shared" si="33"/>
        <v>203</v>
      </c>
      <c r="B303">
        <f t="shared" si="30"/>
        <v>113.51615940456162</v>
      </c>
      <c r="C303"/>
      <c r="D303"/>
      <c r="E303"/>
      <c r="F303" s="1">
        <f t="shared" si="31"/>
        <v>572.98585702769651</v>
      </c>
      <c r="G303" s="1">
        <f t="shared" si="32"/>
        <v>572.98585702769651</v>
      </c>
      <c r="P303"/>
      <c r="Q303"/>
    </row>
    <row r="304" spans="1:17" x14ac:dyDescent="0.25">
      <c r="A304" s="1">
        <f t="shared" si="33"/>
        <v>204</v>
      </c>
      <c r="B304">
        <f t="shared" si="30"/>
        <v>114.07535230803236</v>
      </c>
      <c r="C304"/>
      <c r="D304"/>
      <c r="E304"/>
      <c r="F304" s="1">
        <f t="shared" si="31"/>
        <v>572.15681945514143</v>
      </c>
      <c r="G304" s="1">
        <f t="shared" si="32"/>
        <v>572.15681945514143</v>
      </c>
      <c r="P304"/>
      <c r="Q304"/>
    </row>
    <row r="305" spans="1:17" x14ac:dyDescent="0.25">
      <c r="A305" s="1">
        <f t="shared" si="33"/>
        <v>205</v>
      </c>
      <c r="B305">
        <f t="shared" si="30"/>
        <v>114.63454521150311</v>
      </c>
      <c r="C305"/>
      <c r="D305"/>
      <c r="E305"/>
      <c r="F305" s="1">
        <f t="shared" si="31"/>
        <v>571.32778188258646</v>
      </c>
      <c r="G305" s="1">
        <f t="shared" si="32"/>
        <v>571.32778188258646</v>
      </c>
      <c r="P305"/>
      <c r="Q305"/>
    </row>
    <row r="306" spans="1:17" x14ac:dyDescent="0.25">
      <c r="A306" s="1">
        <f t="shared" si="33"/>
        <v>206</v>
      </c>
      <c r="B306">
        <f t="shared" si="30"/>
        <v>115.19373811497387</v>
      </c>
      <c r="C306"/>
      <c r="D306"/>
      <c r="E306"/>
      <c r="F306" s="1">
        <f t="shared" si="31"/>
        <v>570.49874431003138</v>
      </c>
      <c r="G306" s="1">
        <f t="shared" si="32"/>
        <v>570.49874431003138</v>
      </c>
      <c r="P306"/>
      <c r="Q306"/>
    </row>
    <row r="307" spans="1:17" x14ac:dyDescent="0.25">
      <c r="A307" s="1">
        <f t="shared" si="33"/>
        <v>207</v>
      </c>
      <c r="B307">
        <f t="shared" si="30"/>
        <v>115.75293101844461</v>
      </c>
      <c r="C307"/>
      <c r="D307"/>
      <c r="E307"/>
      <c r="F307" s="1">
        <f t="shared" si="31"/>
        <v>569.6697067374763</v>
      </c>
      <c r="G307" s="1">
        <f t="shared" si="32"/>
        <v>569.6697067374763</v>
      </c>
      <c r="P307"/>
      <c r="Q307"/>
    </row>
    <row r="308" spans="1:17" x14ac:dyDescent="0.25">
      <c r="A308" s="1">
        <f t="shared" si="33"/>
        <v>208</v>
      </c>
      <c r="B308">
        <f t="shared" si="30"/>
        <v>116.31212392191536</v>
      </c>
      <c r="C308"/>
      <c r="D308"/>
      <c r="E308"/>
      <c r="F308" s="1">
        <f t="shared" si="31"/>
        <v>568.84066916492134</v>
      </c>
      <c r="G308" s="1">
        <f t="shared" si="32"/>
        <v>568.84066916492134</v>
      </c>
      <c r="P308"/>
      <c r="Q308"/>
    </row>
    <row r="309" spans="1:17" x14ac:dyDescent="0.25">
      <c r="A309" s="1">
        <f t="shared" si="33"/>
        <v>209</v>
      </c>
      <c r="B309">
        <f t="shared" si="30"/>
        <v>116.8713168253861</v>
      </c>
      <c r="C309"/>
      <c r="D309"/>
      <c r="E309"/>
      <c r="F309" s="1">
        <f t="shared" si="31"/>
        <v>568.01163159236626</v>
      </c>
      <c r="G309" s="1">
        <f t="shared" si="32"/>
        <v>568.01163159236626</v>
      </c>
      <c r="P309"/>
      <c r="Q309"/>
    </row>
    <row r="310" spans="1:17" x14ac:dyDescent="0.25">
      <c r="A310" s="1">
        <f t="shared" si="33"/>
        <v>210</v>
      </c>
      <c r="B310">
        <f t="shared" si="30"/>
        <v>117.43050972885685</v>
      </c>
      <c r="C310"/>
      <c r="D310"/>
      <c r="E310"/>
      <c r="F310" s="1">
        <f t="shared" si="31"/>
        <v>567.18259401981118</v>
      </c>
      <c r="G310" s="1">
        <f t="shared" si="32"/>
        <v>567.18259401981118</v>
      </c>
      <c r="P310"/>
      <c r="Q310"/>
    </row>
    <row r="311" spans="1:17" x14ac:dyDescent="0.25">
      <c r="A311" s="1">
        <f t="shared" si="33"/>
        <v>211</v>
      </c>
      <c r="B311">
        <f t="shared" si="30"/>
        <v>117.98970263232759</v>
      </c>
      <c r="C311"/>
      <c r="D311"/>
      <c r="E311"/>
      <c r="F311" s="1">
        <f t="shared" si="31"/>
        <v>566.35355644725621</v>
      </c>
      <c r="G311" s="1">
        <f t="shared" si="32"/>
        <v>566.35355644725621</v>
      </c>
      <c r="P311"/>
      <c r="Q311"/>
    </row>
    <row r="312" spans="1:17" x14ac:dyDescent="0.25">
      <c r="A312" s="1">
        <f t="shared" si="33"/>
        <v>212</v>
      </c>
      <c r="B312">
        <f t="shared" si="30"/>
        <v>118.54889553579834</v>
      </c>
      <c r="C312"/>
      <c r="D312"/>
      <c r="E312"/>
      <c r="F312" s="1">
        <f t="shared" si="31"/>
        <v>565.52451887470113</v>
      </c>
      <c r="G312" s="1">
        <f t="shared" si="32"/>
        <v>565.52451887470113</v>
      </c>
      <c r="P312"/>
      <c r="Q312"/>
    </row>
    <row r="313" spans="1:17" x14ac:dyDescent="0.25">
      <c r="A313" s="1">
        <f t="shared" si="33"/>
        <v>213</v>
      </c>
      <c r="B313">
        <f t="shared" si="30"/>
        <v>119.1080884392691</v>
      </c>
      <c r="C313"/>
      <c r="D313"/>
      <c r="E313"/>
      <c r="F313" s="1">
        <f t="shared" si="31"/>
        <v>564.69548130214616</v>
      </c>
      <c r="G313" s="1">
        <f t="shared" si="32"/>
        <v>564.69548130214616</v>
      </c>
      <c r="P313"/>
      <c r="Q313"/>
    </row>
    <row r="314" spans="1:17" x14ac:dyDescent="0.25">
      <c r="A314" s="1">
        <f t="shared" si="33"/>
        <v>214</v>
      </c>
      <c r="B314">
        <f t="shared" si="30"/>
        <v>119.66728134273984</v>
      </c>
      <c r="C314"/>
      <c r="D314"/>
      <c r="E314"/>
      <c r="F314" s="1">
        <f t="shared" si="31"/>
        <v>563.86644372959108</v>
      </c>
      <c r="G314" s="1">
        <f t="shared" si="32"/>
        <v>563.86644372959108</v>
      </c>
      <c r="P314"/>
      <c r="Q314"/>
    </row>
    <row r="315" spans="1:17" x14ac:dyDescent="0.25">
      <c r="A315" s="1">
        <f t="shared" si="33"/>
        <v>215</v>
      </c>
      <c r="B315">
        <f t="shared" si="30"/>
        <v>120.22647424621059</v>
      </c>
      <c r="C315"/>
      <c r="D315"/>
      <c r="E315"/>
      <c r="F315" s="1">
        <f t="shared" si="31"/>
        <v>563.037406157036</v>
      </c>
      <c r="G315" s="1">
        <f t="shared" si="32"/>
        <v>563.037406157036</v>
      </c>
      <c r="P315"/>
      <c r="Q315"/>
    </row>
    <row r="316" spans="1:17" x14ac:dyDescent="0.25">
      <c r="A316" s="1">
        <f t="shared" si="33"/>
        <v>216</v>
      </c>
      <c r="B316">
        <f t="shared" si="30"/>
        <v>120.78566714968133</v>
      </c>
      <c r="C316"/>
      <c r="D316"/>
      <c r="E316"/>
      <c r="F316" s="1">
        <f t="shared" si="31"/>
        <v>562.20836858448092</v>
      </c>
      <c r="G316" s="1">
        <f t="shared" si="32"/>
        <v>562.20836858448092</v>
      </c>
      <c r="P316"/>
      <c r="Q316"/>
    </row>
    <row r="317" spans="1:17" x14ac:dyDescent="0.25">
      <c r="A317" s="1">
        <f t="shared" si="33"/>
        <v>217</v>
      </c>
      <c r="B317">
        <f t="shared" si="30"/>
        <v>121.34486005315208</v>
      </c>
      <c r="C317"/>
      <c r="D317"/>
      <c r="E317"/>
      <c r="F317" s="1">
        <f t="shared" si="31"/>
        <v>561.37933101192596</v>
      </c>
      <c r="G317" s="1">
        <f t="shared" si="32"/>
        <v>561.37933101192596</v>
      </c>
      <c r="P317"/>
      <c r="Q317"/>
    </row>
    <row r="318" spans="1:17" x14ac:dyDescent="0.25">
      <c r="A318" s="1">
        <f t="shared" si="33"/>
        <v>218</v>
      </c>
      <c r="B318">
        <f t="shared" si="30"/>
        <v>121.90405295662282</v>
      </c>
      <c r="C318"/>
      <c r="D318"/>
      <c r="E318"/>
      <c r="F318" s="1">
        <f t="shared" si="31"/>
        <v>560.55029343937088</v>
      </c>
      <c r="G318" s="1">
        <f t="shared" si="32"/>
        <v>560.55029343937088</v>
      </c>
      <c r="P318"/>
      <c r="Q318"/>
    </row>
    <row r="319" spans="1:17" x14ac:dyDescent="0.25">
      <c r="A319" s="1">
        <f t="shared" si="33"/>
        <v>219</v>
      </c>
      <c r="B319">
        <f t="shared" si="30"/>
        <v>122.46324586009358</v>
      </c>
      <c r="C319"/>
      <c r="D319"/>
      <c r="E319"/>
      <c r="F319" s="1">
        <f t="shared" si="31"/>
        <v>559.72125586681591</v>
      </c>
      <c r="G319" s="1">
        <f t="shared" si="32"/>
        <v>559.72125586681591</v>
      </c>
      <c r="P319"/>
      <c r="Q319"/>
    </row>
    <row r="320" spans="1:17" x14ac:dyDescent="0.25">
      <c r="A320" s="1">
        <f t="shared" si="33"/>
        <v>220</v>
      </c>
      <c r="B320">
        <f t="shared" si="30"/>
        <v>123.02243876356432</v>
      </c>
      <c r="C320"/>
      <c r="D320"/>
      <c r="E320"/>
      <c r="F320" s="1">
        <f t="shared" si="31"/>
        <v>558.89221829426083</v>
      </c>
      <c r="G320" s="1">
        <f t="shared" si="32"/>
        <v>558.89221829426083</v>
      </c>
      <c r="P320"/>
      <c r="Q320"/>
    </row>
    <row r="321" spans="1:17" x14ac:dyDescent="0.25">
      <c r="A321" s="1">
        <f t="shared" si="33"/>
        <v>221</v>
      </c>
      <c r="B321">
        <f t="shared" si="30"/>
        <v>123.58163166703507</v>
      </c>
      <c r="C321"/>
      <c r="D321"/>
      <c r="E321"/>
      <c r="F321" s="1">
        <f t="shared" si="31"/>
        <v>558.06318072170575</v>
      </c>
      <c r="G321" s="1">
        <f t="shared" si="32"/>
        <v>558.06318072170575</v>
      </c>
      <c r="P321"/>
      <c r="Q321"/>
    </row>
    <row r="322" spans="1:17" x14ac:dyDescent="0.25">
      <c r="A322" s="1">
        <f t="shared" si="33"/>
        <v>222</v>
      </c>
      <c r="B322">
        <f t="shared" si="30"/>
        <v>124.14082457050581</v>
      </c>
      <c r="C322"/>
      <c r="D322"/>
      <c r="E322"/>
      <c r="F322" s="1">
        <f t="shared" si="31"/>
        <v>557.23414314915067</v>
      </c>
      <c r="G322" s="1">
        <f t="shared" si="32"/>
        <v>557.23414314915067</v>
      </c>
      <c r="P322"/>
      <c r="Q322"/>
    </row>
    <row r="323" spans="1:17" x14ac:dyDescent="0.25">
      <c r="A323" s="1">
        <f t="shared" si="33"/>
        <v>223</v>
      </c>
      <c r="B323">
        <f t="shared" si="30"/>
        <v>124.70001747397656</v>
      </c>
      <c r="C323"/>
      <c r="D323"/>
      <c r="E323"/>
      <c r="F323" s="1">
        <f t="shared" si="31"/>
        <v>556.4051055765957</v>
      </c>
      <c r="G323" s="1">
        <f t="shared" si="32"/>
        <v>556.4051055765957</v>
      </c>
      <c r="P323"/>
      <c r="Q323"/>
    </row>
    <row r="324" spans="1:17" x14ac:dyDescent="0.25">
      <c r="A324" s="1">
        <f t="shared" si="33"/>
        <v>224</v>
      </c>
      <c r="B324">
        <f t="shared" si="30"/>
        <v>125.2592103774473</v>
      </c>
      <c r="C324"/>
      <c r="D324"/>
      <c r="E324"/>
      <c r="F324" s="1">
        <f t="shared" si="31"/>
        <v>555.57606800404062</v>
      </c>
      <c r="G324" s="1">
        <f t="shared" si="32"/>
        <v>555.57606800404062</v>
      </c>
      <c r="P324"/>
      <c r="Q324"/>
    </row>
    <row r="325" spans="1:17" x14ac:dyDescent="0.25">
      <c r="A325" s="1">
        <f t="shared" si="33"/>
        <v>225</v>
      </c>
      <c r="B325">
        <f t="shared" si="30"/>
        <v>125.81840328091805</v>
      </c>
      <c r="C325"/>
      <c r="D325"/>
      <c r="E325"/>
      <c r="F325" s="1">
        <f t="shared" si="31"/>
        <v>554.74703043148565</v>
      </c>
      <c r="G325" s="1">
        <f t="shared" si="32"/>
        <v>554.74703043148565</v>
      </c>
      <c r="P325"/>
      <c r="Q325"/>
    </row>
    <row r="326" spans="1:17" x14ac:dyDescent="0.25">
      <c r="A326" s="1">
        <f t="shared" si="33"/>
        <v>226</v>
      </c>
      <c r="B326">
        <f t="shared" si="30"/>
        <v>126.37759618438881</v>
      </c>
      <c r="C326"/>
      <c r="D326"/>
      <c r="E326"/>
      <c r="F326" s="1">
        <f t="shared" si="31"/>
        <v>553.91799285893057</v>
      </c>
      <c r="G326" s="1">
        <f t="shared" si="32"/>
        <v>553.91799285893057</v>
      </c>
      <c r="P326"/>
      <c r="Q326"/>
    </row>
    <row r="327" spans="1:17" x14ac:dyDescent="0.25">
      <c r="A327" s="1">
        <f t="shared" si="33"/>
        <v>227</v>
      </c>
      <c r="B327">
        <f t="shared" si="30"/>
        <v>126.93678908785955</v>
      </c>
      <c r="C327"/>
      <c r="D327"/>
      <c r="E327"/>
      <c r="F327" s="1">
        <f t="shared" si="31"/>
        <v>553.08895528637549</v>
      </c>
      <c r="G327" s="1">
        <f t="shared" si="32"/>
        <v>553.08895528637549</v>
      </c>
      <c r="P327"/>
      <c r="Q327"/>
    </row>
    <row r="328" spans="1:17" x14ac:dyDescent="0.25">
      <c r="A328" s="1">
        <f t="shared" si="33"/>
        <v>228</v>
      </c>
      <c r="B328">
        <f t="shared" si="30"/>
        <v>127.4959819913303</v>
      </c>
      <c r="C328"/>
      <c r="D328"/>
      <c r="E328"/>
      <c r="F328" s="1">
        <f t="shared" si="31"/>
        <v>552.25991771382041</v>
      </c>
      <c r="G328" s="1">
        <f t="shared" si="32"/>
        <v>552.25991771382041</v>
      </c>
      <c r="P328"/>
      <c r="Q328"/>
    </row>
    <row r="329" spans="1:17" x14ac:dyDescent="0.25">
      <c r="A329" s="1">
        <f t="shared" si="33"/>
        <v>229</v>
      </c>
      <c r="B329">
        <f t="shared" si="30"/>
        <v>128.05517489480104</v>
      </c>
      <c r="C329"/>
      <c r="D329"/>
      <c r="E329"/>
      <c r="F329" s="1">
        <f t="shared" si="31"/>
        <v>551.43088014126545</v>
      </c>
      <c r="G329" s="1">
        <f t="shared" si="32"/>
        <v>551.43088014126545</v>
      </c>
      <c r="P329"/>
      <c r="Q329"/>
    </row>
    <row r="330" spans="1:17" x14ac:dyDescent="0.25">
      <c r="A330" s="1">
        <f t="shared" si="33"/>
        <v>230</v>
      </c>
      <c r="B330">
        <f t="shared" si="30"/>
        <v>128.61436779827179</v>
      </c>
      <c r="C330"/>
      <c r="D330"/>
      <c r="E330"/>
      <c r="F330" s="1">
        <f t="shared" si="31"/>
        <v>550.60184256871037</v>
      </c>
      <c r="G330" s="1">
        <f t="shared" si="32"/>
        <v>550.60184256871037</v>
      </c>
      <c r="P330"/>
      <c r="Q330"/>
    </row>
    <row r="331" spans="1:17" x14ac:dyDescent="0.25">
      <c r="A331" s="1">
        <f t="shared" si="33"/>
        <v>231</v>
      </c>
      <c r="B331">
        <f t="shared" si="30"/>
        <v>129.17356070174253</v>
      </c>
      <c r="C331"/>
      <c r="D331"/>
      <c r="E331"/>
      <c r="F331" s="1">
        <f t="shared" si="31"/>
        <v>549.7728049961554</v>
      </c>
      <c r="G331" s="1">
        <f t="shared" si="32"/>
        <v>549.7728049961554</v>
      </c>
      <c r="P331"/>
      <c r="Q331"/>
    </row>
    <row r="332" spans="1:17" x14ac:dyDescent="0.25">
      <c r="A332" s="1">
        <f t="shared" si="33"/>
        <v>232</v>
      </c>
      <c r="B332">
        <f t="shared" si="30"/>
        <v>129.73275360521328</v>
      </c>
      <c r="C332"/>
      <c r="D332"/>
      <c r="E332"/>
      <c r="F332" s="1">
        <f t="shared" si="31"/>
        <v>548.94376742360032</v>
      </c>
      <c r="G332" s="1">
        <f t="shared" si="32"/>
        <v>548.94376742360032</v>
      </c>
      <c r="P332"/>
      <c r="Q332"/>
    </row>
    <row r="333" spans="1:17" x14ac:dyDescent="0.25">
      <c r="A333" s="1">
        <f t="shared" si="33"/>
        <v>233</v>
      </c>
      <c r="B333">
        <f t="shared" si="30"/>
        <v>130.29194650868402</v>
      </c>
      <c r="C333"/>
      <c r="D333"/>
      <c r="E333"/>
      <c r="F333" s="1">
        <f t="shared" si="31"/>
        <v>548.11472985104524</v>
      </c>
      <c r="G333" s="1">
        <f t="shared" si="32"/>
        <v>548.11472985104524</v>
      </c>
      <c r="P333"/>
      <c r="Q333"/>
    </row>
    <row r="334" spans="1:17" x14ac:dyDescent="0.25">
      <c r="A334" s="1">
        <f t="shared" si="33"/>
        <v>234</v>
      </c>
      <c r="B334">
        <f t="shared" si="30"/>
        <v>130.85113941215477</v>
      </c>
      <c r="C334"/>
      <c r="D334"/>
      <c r="E334"/>
      <c r="F334" s="1">
        <f t="shared" si="31"/>
        <v>547.28569227849016</v>
      </c>
      <c r="G334" s="1">
        <f t="shared" si="32"/>
        <v>547.28569227849016</v>
      </c>
      <c r="P334"/>
      <c r="Q334"/>
    </row>
    <row r="335" spans="1:17" x14ac:dyDescent="0.25">
      <c r="A335" s="1">
        <f t="shared" si="33"/>
        <v>235</v>
      </c>
      <c r="B335">
        <f t="shared" si="30"/>
        <v>131.41033231562551</v>
      </c>
      <c r="C335"/>
      <c r="D335"/>
      <c r="E335"/>
      <c r="F335" s="1">
        <f t="shared" si="31"/>
        <v>546.45665470593519</v>
      </c>
      <c r="G335" s="1">
        <f t="shared" si="32"/>
        <v>546.45665470593519</v>
      </c>
      <c r="P335"/>
      <c r="Q335"/>
    </row>
    <row r="336" spans="1:17" x14ac:dyDescent="0.25">
      <c r="A336" s="1">
        <f t="shared" si="33"/>
        <v>236</v>
      </c>
      <c r="B336">
        <f t="shared" si="30"/>
        <v>131.96952521909628</v>
      </c>
      <c r="C336"/>
      <c r="D336"/>
      <c r="E336"/>
      <c r="F336" s="1">
        <f t="shared" si="31"/>
        <v>545.62761713338011</v>
      </c>
      <c r="G336" s="1">
        <f t="shared" si="32"/>
        <v>545.62761713338011</v>
      </c>
      <c r="P336"/>
      <c r="Q336"/>
    </row>
    <row r="337" spans="1:17" x14ac:dyDescent="0.25">
      <c r="A337" s="1">
        <f t="shared" si="33"/>
        <v>237</v>
      </c>
      <c r="B337">
        <f t="shared" si="30"/>
        <v>132.52871812256703</v>
      </c>
      <c r="C337"/>
      <c r="D337"/>
      <c r="E337"/>
      <c r="F337" s="1">
        <f t="shared" si="31"/>
        <v>544.79857956082515</v>
      </c>
      <c r="G337" s="1">
        <f t="shared" si="32"/>
        <v>544.79857956082515</v>
      </c>
      <c r="P337"/>
      <c r="Q337"/>
    </row>
    <row r="338" spans="1:17" x14ac:dyDescent="0.25">
      <c r="A338" s="1">
        <f t="shared" si="33"/>
        <v>238</v>
      </c>
      <c r="B338">
        <f t="shared" si="30"/>
        <v>133.08791102603777</v>
      </c>
      <c r="C338"/>
      <c r="D338"/>
      <c r="E338"/>
      <c r="F338" s="1">
        <f t="shared" si="31"/>
        <v>543.96954198827007</v>
      </c>
      <c r="G338" s="1">
        <f t="shared" si="32"/>
        <v>543.96954198827007</v>
      </c>
      <c r="P338"/>
      <c r="Q338"/>
    </row>
    <row r="339" spans="1:17" x14ac:dyDescent="0.25">
      <c r="A339" s="1">
        <f t="shared" si="33"/>
        <v>239</v>
      </c>
      <c r="B339">
        <f t="shared" si="30"/>
        <v>133.64710392950852</v>
      </c>
      <c r="C339"/>
      <c r="D339"/>
      <c r="E339"/>
      <c r="F339" s="1">
        <f t="shared" si="31"/>
        <v>543.14050441571499</v>
      </c>
      <c r="G339" s="1">
        <f t="shared" si="32"/>
        <v>543.14050441571499</v>
      </c>
      <c r="P339"/>
      <c r="Q339"/>
    </row>
    <row r="340" spans="1:17" x14ac:dyDescent="0.25">
      <c r="A340" s="1">
        <f t="shared" si="33"/>
        <v>240</v>
      </c>
      <c r="B340">
        <f t="shared" si="30"/>
        <v>134.20629683297926</v>
      </c>
      <c r="C340"/>
      <c r="D340"/>
      <c r="E340"/>
      <c r="F340" s="1">
        <f t="shared" si="31"/>
        <v>542.31146684315991</v>
      </c>
      <c r="G340" s="1">
        <f t="shared" si="32"/>
        <v>542.31146684315991</v>
      </c>
      <c r="P340"/>
      <c r="Q340"/>
    </row>
    <row r="341" spans="1:17" x14ac:dyDescent="0.25">
      <c r="A341" s="1">
        <f t="shared" si="33"/>
        <v>241</v>
      </c>
      <c r="B341">
        <f t="shared" si="30"/>
        <v>134.76548973645001</v>
      </c>
      <c r="C341"/>
      <c r="D341"/>
      <c r="E341"/>
      <c r="F341" s="1">
        <f t="shared" si="31"/>
        <v>541.48242927060494</v>
      </c>
      <c r="G341" s="1">
        <f t="shared" si="32"/>
        <v>541.48242927060494</v>
      </c>
      <c r="P341"/>
      <c r="Q341"/>
    </row>
    <row r="342" spans="1:17" x14ac:dyDescent="0.25">
      <c r="A342" s="1">
        <f t="shared" si="33"/>
        <v>242</v>
      </c>
      <c r="B342">
        <f t="shared" si="30"/>
        <v>135.32468263992075</v>
      </c>
      <c r="C342"/>
      <c r="D342"/>
      <c r="E342"/>
      <c r="F342" s="1">
        <f t="shared" si="31"/>
        <v>540.65339169804986</v>
      </c>
      <c r="G342" s="1">
        <f t="shared" si="32"/>
        <v>540.65339169804986</v>
      </c>
      <c r="P342"/>
      <c r="Q342"/>
    </row>
    <row r="343" spans="1:17" x14ac:dyDescent="0.25">
      <c r="A343" s="1">
        <f t="shared" si="33"/>
        <v>243</v>
      </c>
      <c r="B343">
        <f t="shared" si="30"/>
        <v>135.8838755433915</v>
      </c>
      <c r="C343"/>
      <c r="D343"/>
      <c r="E343"/>
      <c r="F343" s="1">
        <f t="shared" si="31"/>
        <v>539.82435412549489</v>
      </c>
      <c r="G343" s="1">
        <f t="shared" si="32"/>
        <v>539.82435412549489</v>
      </c>
      <c r="P343"/>
      <c r="Q343"/>
    </row>
    <row r="344" spans="1:17" x14ac:dyDescent="0.25">
      <c r="A344" s="1">
        <f t="shared" si="33"/>
        <v>244</v>
      </c>
      <c r="B344">
        <f t="shared" si="30"/>
        <v>136.44306844686224</v>
      </c>
      <c r="C344"/>
      <c r="D344"/>
      <c r="E344"/>
      <c r="F344" s="1">
        <f t="shared" si="31"/>
        <v>538.99531655293981</v>
      </c>
      <c r="G344" s="1">
        <f t="shared" si="32"/>
        <v>538.99531655293981</v>
      </c>
      <c r="P344"/>
      <c r="Q344"/>
    </row>
    <row r="345" spans="1:17" x14ac:dyDescent="0.25">
      <c r="A345" s="1">
        <f t="shared" si="33"/>
        <v>245</v>
      </c>
      <c r="B345">
        <f t="shared" si="30"/>
        <v>137.00226135033299</v>
      </c>
      <c r="C345"/>
      <c r="D345"/>
      <c r="E345"/>
      <c r="F345" s="1">
        <f t="shared" si="31"/>
        <v>538.16627898038473</v>
      </c>
      <c r="G345" s="1">
        <f t="shared" si="32"/>
        <v>538.16627898038473</v>
      </c>
      <c r="P345"/>
      <c r="Q345"/>
    </row>
    <row r="346" spans="1:17" x14ac:dyDescent="0.25">
      <c r="A346" s="1">
        <f t="shared" si="33"/>
        <v>246</v>
      </c>
      <c r="B346">
        <f t="shared" si="30"/>
        <v>137.56145425380373</v>
      </c>
      <c r="C346"/>
      <c r="D346"/>
      <c r="E346"/>
      <c r="F346" s="1">
        <f t="shared" si="31"/>
        <v>537.33724140782965</v>
      </c>
      <c r="G346" s="1">
        <f t="shared" si="32"/>
        <v>537.33724140782965</v>
      </c>
      <c r="P346"/>
      <c r="Q346"/>
    </row>
    <row r="347" spans="1:17" x14ac:dyDescent="0.25">
      <c r="A347" s="1">
        <f t="shared" si="33"/>
        <v>247</v>
      </c>
      <c r="B347">
        <f t="shared" si="30"/>
        <v>138.12064715727448</v>
      </c>
      <c r="C347"/>
      <c r="D347"/>
      <c r="E347"/>
      <c r="F347" s="1">
        <f t="shared" si="31"/>
        <v>536.50820383527468</v>
      </c>
      <c r="G347" s="1">
        <f t="shared" si="32"/>
        <v>536.50820383527468</v>
      </c>
      <c r="P347"/>
      <c r="Q347"/>
    </row>
    <row r="348" spans="1:17" x14ac:dyDescent="0.25">
      <c r="A348" s="1">
        <f t="shared" si="33"/>
        <v>248</v>
      </c>
      <c r="B348">
        <f t="shared" si="30"/>
        <v>138.67984006074522</v>
      </c>
      <c r="C348"/>
      <c r="D348"/>
      <c r="E348"/>
      <c r="F348" s="1">
        <f t="shared" si="31"/>
        <v>535.6791662627196</v>
      </c>
      <c r="G348" s="1">
        <f t="shared" si="32"/>
        <v>535.6791662627196</v>
      </c>
      <c r="P348"/>
      <c r="Q348"/>
    </row>
    <row r="349" spans="1:17" x14ac:dyDescent="0.25">
      <c r="A349" s="1">
        <f t="shared" si="33"/>
        <v>249</v>
      </c>
      <c r="B349">
        <f t="shared" si="30"/>
        <v>139.23903296421597</v>
      </c>
      <c r="C349"/>
      <c r="D349"/>
      <c r="E349"/>
      <c r="F349" s="1">
        <f t="shared" si="31"/>
        <v>534.85012869016464</v>
      </c>
      <c r="G349" s="1">
        <f t="shared" si="32"/>
        <v>534.85012869016464</v>
      </c>
      <c r="P349"/>
      <c r="Q349"/>
    </row>
    <row r="350" spans="1:17" x14ac:dyDescent="0.25">
      <c r="A350" s="1">
        <f t="shared" si="33"/>
        <v>250</v>
      </c>
      <c r="B350">
        <f t="shared" si="30"/>
        <v>139.79822586768674</v>
      </c>
      <c r="C350"/>
      <c r="D350"/>
      <c r="E350"/>
      <c r="F350" s="1">
        <f t="shared" si="31"/>
        <v>534.02109111760956</v>
      </c>
      <c r="G350" s="1">
        <f t="shared" si="32"/>
        <v>534.02109111760956</v>
      </c>
      <c r="P350"/>
      <c r="Q350"/>
    </row>
    <row r="351" spans="1:17" x14ac:dyDescent="0.25">
      <c r="A351" s="1">
        <f t="shared" si="33"/>
        <v>251</v>
      </c>
      <c r="B351">
        <f t="shared" si="30"/>
        <v>140.35741877115748</v>
      </c>
      <c r="C351"/>
      <c r="D351"/>
      <c r="E351"/>
      <c r="F351" s="1">
        <f t="shared" si="31"/>
        <v>533.19205354505448</v>
      </c>
      <c r="G351" s="1">
        <f t="shared" si="32"/>
        <v>533.19205354505448</v>
      </c>
      <c r="P351"/>
      <c r="Q351"/>
    </row>
    <row r="352" spans="1:17" x14ac:dyDescent="0.25">
      <c r="A352" s="1">
        <f t="shared" si="33"/>
        <v>252</v>
      </c>
      <c r="B352">
        <f t="shared" si="30"/>
        <v>140.91661167462823</v>
      </c>
      <c r="C352"/>
      <c r="D352"/>
      <c r="E352"/>
      <c r="F352" s="1">
        <f t="shared" si="31"/>
        <v>532.36301597249951</v>
      </c>
      <c r="G352" s="1">
        <f t="shared" si="32"/>
        <v>532.36301597249951</v>
      </c>
      <c r="P352"/>
      <c r="Q352"/>
    </row>
    <row r="353" spans="1:17" x14ac:dyDescent="0.25">
      <c r="A353" s="1">
        <f t="shared" si="33"/>
        <v>253</v>
      </c>
      <c r="B353">
        <f t="shared" si="30"/>
        <v>141.47580457809897</v>
      </c>
      <c r="C353"/>
      <c r="D353"/>
      <c r="E353"/>
      <c r="F353" s="1">
        <f t="shared" si="31"/>
        <v>531.53397839994443</v>
      </c>
      <c r="G353" s="1">
        <f t="shared" si="32"/>
        <v>531.53397839994443</v>
      </c>
      <c r="P353"/>
      <c r="Q353"/>
    </row>
    <row r="354" spans="1:17" x14ac:dyDescent="0.25">
      <c r="A354" s="1">
        <f t="shared" si="33"/>
        <v>254</v>
      </c>
      <c r="B354">
        <f t="shared" si="30"/>
        <v>142.03499748156972</v>
      </c>
      <c r="C354"/>
      <c r="D354"/>
      <c r="E354"/>
      <c r="F354" s="1">
        <f t="shared" si="31"/>
        <v>530.70494082738935</v>
      </c>
      <c r="G354" s="1">
        <f t="shared" si="32"/>
        <v>530.70494082738935</v>
      </c>
      <c r="P354"/>
      <c r="Q354"/>
    </row>
    <row r="355" spans="1:17" x14ac:dyDescent="0.25">
      <c r="A355" s="1">
        <f t="shared" si="33"/>
        <v>255</v>
      </c>
      <c r="B355">
        <f t="shared" si="30"/>
        <v>142.59419038504046</v>
      </c>
      <c r="C355"/>
      <c r="D355"/>
      <c r="E355"/>
      <c r="F355" s="1">
        <f t="shared" si="31"/>
        <v>529.87590325483438</v>
      </c>
      <c r="G355" s="1">
        <f t="shared" si="32"/>
        <v>529.87590325483438</v>
      </c>
      <c r="P355"/>
      <c r="Q355"/>
    </row>
    <row r="356" spans="1:17" x14ac:dyDescent="0.25">
      <c r="A356" s="1">
        <f t="shared" si="33"/>
        <v>256</v>
      </c>
      <c r="B356">
        <f t="shared" si="30"/>
        <v>143.15338328851121</v>
      </c>
      <c r="C356"/>
      <c r="D356"/>
      <c r="E356"/>
      <c r="F356" s="1">
        <f t="shared" si="31"/>
        <v>529.0468656822793</v>
      </c>
      <c r="G356" s="1">
        <f t="shared" si="32"/>
        <v>529.0468656822793</v>
      </c>
      <c r="P356"/>
      <c r="Q356"/>
    </row>
    <row r="357" spans="1:17" x14ac:dyDescent="0.25">
      <c r="A357" s="1">
        <f t="shared" si="33"/>
        <v>257</v>
      </c>
      <c r="B357">
        <f t="shared" ref="B357:B420" si="34">A*A357</f>
        <v>143.71257619198195</v>
      </c>
      <c r="C357"/>
      <c r="D357"/>
      <c r="E357"/>
      <c r="F357" s="1">
        <f t="shared" ref="F357:F420" si="35">IF($A357&lt;TSTRAIGHT,yarxiko-B*$A357,IF($A357&lt;time_up,-B*($A357-TSTRAIGHT)+1/2*ABS(g)*($A357-TSTRAIGHT)^2,B*(A357-time_up)))</f>
        <v>528.21782810972422</v>
      </c>
      <c r="G357" s="1">
        <f t="shared" ref="G357:G420" si="36">IF($A357&lt;TSTRAIGHT,yarxiko-B*$A357,IF($A357&lt;TIME_TILLh,-B*($A357-TSTRAIGHT)+1/2*g*($A357-TSTRAIGHT)^2,IF($A357&lt;TIME_TO_2ND,-h-Gamma*($A357-TIME_TILLh),IF($A357&lt;T_OLIKO,-h-DY_layer-Gamma*($A357-TIME_TO_2ND)-1/2*g*($A357-TIME_TO_2ND)^2,-2*h-DY_layer-B*($A357-T_OLIKO)))))</f>
        <v>528.21782810972422</v>
      </c>
      <c r="P357"/>
      <c r="Q357"/>
    </row>
    <row r="358" spans="1:17" x14ac:dyDescent="0.25">
      <c r="A358" s="1">
        <f t="shared" ref="A358:A421" si="37">A357+DETE</f>
        <v>258</v>
      </c>
      <c r="B358">
        <f t="shared" si="34"/>
        <v>144.2717690954527</v>
      </c>
      <c r="C358"/>
      <c r="D358"/>
      <c r="E358"/>
      <c r="F358" s="1">
        <f t="shared" si="35"/>
        <v>527.38879053716926</v>
      </c>
      <c r="G358" s="1">
        <f t="shared" si="36"/>
        <v>527.38879053716926</v>
      </c>
      <c r="P358"/>
      <c r="Q358"/>
    </row>
    <row r="359" spans="1:17" x14ac:dyDescent="0.25">
      <c r="A359" s="1">
        <f t="shared" si="37"/>
        <v>259</v>
      </c>
      <c r="B359">
        <f t="shared" si="34"/>
        <v>144.83096199892344</v>
      </c>
      <c r="C359"/>
      <c r="D359"/>
      <c r="E359"/>
      <c r="F359" s="1">
        <f t="shared" si="35"/>
        <v>526.55975296461418</v>
      </c>
      <c r="G359" s="1">
        <f t="shared" si="36"/>
        <v>526.55975296461418</v>
      </c>
      <c r="P359"/>
      <c r="Q359"/>
    </row>
    <row r="360" spans="1:17" x14ac:dyDescent="0.25">
      <c r="A360" s="1">
        <f t="shared" si="37"/>
        <v>260</v>
      </c>
      <c r="B360">
        <f t="shared" si="34"/>
        <v>145.39015490239419</v>
      </c>
      <c r="C360"/>
      <c r="D360"/>
      <c r="E360"/>
      <c r="F360" s="1">
        <f t="shared" si="35"/>
        <v>525.7307153920591</v>
      </c>
      <c r="G360" s="1">
        <f t="shared" si="36"/>
        <v>525.7307153920591</v>
      </c>
      <c r="P360"/>
      <c r="Q360"/>
    </row>
    <row r="361" spans="1:17" x14ac:dyDescent="0.25">
      <c r="A361" s="1">
        <f t="shared" si="37"/>
        <v>261</v>
      </c>
      <c r="B361">
        <f t="shared" si="34"/>
        <v>145.94934780586493</v>
      </c>
      <c r="C361"/>
      <c r="D361"/>
      <c r="E361"/>
      <c r="F361" s="1">
        <f t="shared" si="35"/>
        <v>524.90167781950413</v>
      </c>
      <c r="G361" s="1">
        <f t="shared" si="36"/>
        <v>524.90167781950413</v>
      </c>
      <c r="P361"/>
      <c r="Q361"/>
    </row>
    <row r="362" spans="1:17" x14ac:dyDescent="0.25">
      <c r="A362" s="1">
        <f t="shared" si="37"/>
        <v>262</v>
      </c>
      <c r="B362">
        <f t="shared" si="34"/>
        <v>146.50854070933568</v>
      </c>
      <c r="C362"/>
      <c r="D362"/>
      <c r="E362"/>
      <c r="F362" s="1">
        <f t="shared" si="35"/>
        <v>524.07264024694905</v>
      </c>
      <c r="G362" s="1">
        <f t="shared" si="36"/>
        <v>524.07264024694905</v>
      </c>
      <c r="P362"/>
      <c r="Q362"/>
    </row>
    <row r="363" spans="1:17" x14ac:dyDescent="0.25">
      <c r="A363" s="1">
        <f t="shared" si="37"/>
        <v>263</v>
      </c>
      <c r="B363">
        <f t="shared" si="34"/>
        <v>147.06773361280645</v>
      </c>
      <c r="C363"/>
      <c r="D363"/>
      <c r="E363"/>
      <c r="F363" s="1">
        <f t="shared" si="35"/>
        <v>523.24360267439397</v>
      </c>
      <c r="G363" s="1">
        <f t="shared" si="36"/>
        <v>523.24360267439397</v>
      </c>
      <c r="P363"/>
      <c r="Q363"/>
    </row>
    <row r="364" spans="1:17" x14ac:dyDescent="0.25">
      <c r="A364" s="1">
        <f t="shared" si="37"/>
        <v>264</v>
      </c>
      <c r="B364">
        <f t="shared" si="34"/>
        <v>147.62692651627719</v>
      </c>
      <c r="C364"/>
      <c r="D364"/>
      <c r="E364"/>
      <c r="F364" s="1">
        <f t="shared" si="35"/>
        <v>522.414565101839</v>
      </c>
      <c r="G364" s="1">
        <f t="shared" si="36"/>
        <v>522.414565101839</v>
      </c>
      <c r="P364"/>
      <c r="Q364"/>
    </row>
    <row r="365" spans="1:17" x14ac:dyDescent="0.25">
      <c r="A365" s="1">
        <f t="shared" si="37"/>
        <v>265</v>
      </c>
      <c r="B365">
        <f t="shared" si="34"/>
        <v>148.18611941974794</v>
      </c>
      <c r="C365"/>
      <c r="D365"/>
      <c r="E365"/>
      <c r="F365" s="1">
        <f t="shared" si="35"/>
        <v>521.58552752928392</v>
      </c>
      <c r="G365" s="1">
        <f t="shared" si="36"/>
        <v>521.58552752928392</v>
      </c>
      <c r="P365"/>
      <c r="Q365"/>
    </row>
    <row r="366" spans="1:17" x14ac:dyDescent="0.25">
      <c r="A366" s="1">
        <f t="shared" si="37"/>
        <v>266</v>
      </c>
      <c r="B366">
        <f t="shared" si="34"/>
        <v>148.74531232321868</v>
      </c>
      <c r="C366"/>
      <c r="D366"/>
      <c r="E366"/>
      <c r="F366" s="1">
        <f t="shared" si="35"/>
        <v>520.75648995672896</v>
      </c>
      <c r="G366" s="1">
        <f t="shared" si="36"/>
        <v>520.75648995672896</v>
      </c>
      <c r="P366"/>
      <c r="Q366"/>
    </row>
    <row r="367" spans="1:17" x14ac:dyDescent="0.25">
      <c r="A367" s="1">
        <f t="shared" si="37"/>
        <v>267</v>
      </c>
      <c r="B367">
        <f t="shared" si="34"/>
        <v>149.30450522668943</v>
      </c>
      <c r="C367"/>
      <c r="D367"/>
      <c r="E367"/>
      <c r="F367" s="1">
        <f t="shared" si="35"/>
        <v>519.92745238417388</v>
      </c>
      <c r="G367" s="1">
        <f t="shared" si="36"/>
        <v>519.92745238417388</v>
      </c>
      <c r="P367"/>
      <c r="Q367"/>
    </row>
    <row r="368" spans="1:17" x14ac:dyDescent="0.25">
      <c r="A368" s="1">
        <f t="shared" si="37"/>
        <v>268</v>
      </c>
      <c r="B368">
        <f t="shared" si="34"/>
        <v>149.86369813016017</v>
      </c>
      <c r="C368"/>
      <c r="D368"/>
      <c r="E368"/>
      <c r="F368" s="1">
        <f t="shared" si="35"/>
        <v>519.0984148116188</v>
      </c>
      <c r="G368" s="1">
        <f t="shared" si="36"/>
        <v>519.0984148116188</v>
      </c>
      <c r="P368"/>
      <c r="Q368"/>
    </row>
    <row r="369" spans="1:17" x14ac:dyDescent="0.25">
      <c r="A369" s="1">
        <f t="shared" si="37"/>
        <v>269</v>
      </c>
      <c r="B369">
        <f t="shared" si="34"/>
        <v>150.42289103363092</v>
      </c>
      <c r="C369"/>
      <c r="D369"/>
      <c r="E369"/>
      <c r="F369" s="1">
        <f t="shared" si="35"/>
        <v>518.26937723906372</v>
      </c>
      <c r="G369" s="1">
        <f t="shared" si="36"/>
        <v>518.26937723906372</v>
      </c>
      <c r="P369"/>
      <c r="Q369"/>
    </row>
    <row r="370" spans="1:17" x14ac:dyDescent="0.25">
      <c r="A370" s="1">
        <f t="shared" si="37"/>
        <v>270</v>
      </c>
      <c r="B370">
        <f t="shared" si="34"/>
        <v>150.98208393710166</v>
      </c>
      <c r="C370"/>
      <c r="D370"/>
      <c r="E370"/>
      <c r="F370" s="1">
        <f t="shared" si="35"/>
        <v>517.44033966650875</v>
      </c>
      <c r="G370" s="1">
        <f t="shared" si="36"/>
        <v>517.44033966650875</v>
      </c>
      <c r="P370"/>
      <c r="Q370"/>
    </row>
    <row r="371" spans="1:17" x14ac:dyDescent="0.25">
      <c r="A371" s="1">
        <f t="shared" si="37"/>
        <v>271</v>
      </c>
      <c r="B371">
        <f t="shared" si="34"/>
        <v>151.54127684057241</v>
      </c>
      <c r="C371"/>
      <c r="D371"/>
      <c r="E371"/>
      <c r="F371" s="1">
        <f t="shared" si="35"/>
        <v>516.61130209395367</v>
      </c>
      <c r="G371" s="1">
        <f t="shared" si="36"/>
        <v>516.61130209395367</v>
      </c>
      <c r="P371"/>
      <c r="Q371"/>
    </row>
    <row r="372" spans="1:17" x14ac:dyDescent="0.25">
      <c r="A372" s="1">
        <f t="shared" si="37"/>
        <v>272</v>
      </c>
      <c r="B372">
        <f t="shared" si="34"/>
        <v>152.10046974404315</v>
      </c>
      <c r="C372"/>
      <c r="D372"/>
      <c r="E372"/>
      <c r="F372" s="1">
        <f t="shared" si="35"/>
        <v>515.7822645213987</v>
      </c>
      <c r="G372" s="1">
        <f t="shared" si="36"/>
        <v>515.7822645213987</v>
      </c>
      <c r="P372"/>
      <c r="Q372"/>
    </row>
    <row r="373" spans="1:17" x14ac:dyDescent="0.25">
      <c r="A373" s="1">
        <f t="shared" si="37"/>
        <v>273</v>
      </c>
      <c r="B373">
        <f t="shared" si="34"/>
        <v>152.6596626475139</v>
      </c>
      <c r="C373"/>
      <c r="D373"/>
      <c r="E373"/>
      <c r="F373" s="1">
        <f t="shared" si="35"/>
        <v>514.95322694884362</v>
      </c>
      <c r="G373" s="1">
        <f t="shared" si="36"/>
        <v>514.95322694884362</v>
      </c>
      <c r="P373"/>
      <c r="Q373"/>
    </row>
    <row r="374" spans="1:17" x14ac:dyDescent="0.25">
      <c r="A374" s="1">
        <f t="shared" si="37"/>
        <v>274</v>
      </c>
      <c r="B374">
        <f t="shared" si="34"/>
        <v>153.21885555098464</v>
      </c>
      <c r="C374"/>
      <c r="D374"/>
      <c r="E374"/>
      <c r="F374" s="1">
        <f t="shared" si="35"/>
        <v>514.12418937628854</v>
      </c>
      <c r="G374" s="1">
        <f t="shared" si="36"/>
        <v>514.12418937628854</v>
      </c>
      <c r="P374"/>
      <c r="Q374"/>
    </row>
    <row r="375" spans="1:17" x14ac:dyDescent="0.25">
      <c r="A375" s="1">
        <f t="shared" si="37"/>
        <v>275</v>
      </c>
      <c r="B375">
        <f t="shared" si="34"/>
        <v>153.77804845445539</v>
      </c>
      <c r="C375"/>
      <c r="D375"/>
      <c r="E375"/>
      <c r="F375" s="1">
        <f t="shared" si="35"/>
        <v>513.29515180373346</v>
      </c>
      <c r="G375" s="1">
        <f t="shared" si="36"/>
        <v>513.29515180373346</v>
      </c>
      <c r="P375"/>
      <c r="Q375"/>
    </row>
    <row r="376" spans="1:17" x14ac:dyDescent="0.25">
      <c r="A376" s="1">
        <f t="shared" si="37"/>
        <v>276</v>
      </c>
      <c r="B376">
        <f t="shared" si="34"/>
        <v>154.33724135792613</v>
      </c>
      <c r="C376"/>
      <c r="D376"/>
      <c r="E376"/>
      <c r="F376" s="1">
        <f t="shared" si="35"/>
        <v>512.46611423117849</v>
      </c>
      <c r="G376" s="1">
        <f t="shared" si="36"/>
        <v>512.46611423117849</v>
      </c>
      <c r="P376"/>
      <c r="Q376"/>
    </row>
    <row r="377" spans="1:17" x14ac:dyDescent="0.25">
      <c r="A377" s="1">
        <f t="shared" si="37"/>
        <v>277</v>
      </c>
      <c r="B377">
        <f t="shared" si="34"/>
        <v>154.89643426139691</v>
      </c>
      <c r="C377"/>
      <c r="D377"/>
      <c r="E377"/>
      <c r="F377" s="1">
        <f t="shared" si="35"/>
        <v>511.63707665862341</v>
      </c>
      <c r="G377" s="1">
        <f t="shared" si="36"/>
        <v>511.63707665862341</v>
      </c>
      <c r="P377"/>
      <c r="Q377"/>
    </row>
    <row r="378" spans="1:17" x14ac:dyDescent="0.25">
      <c r="A378" s="1">
        <f t="shared" si="37"/>
        <v>278</v>
      </c>
      <c r="B378">
        <f t="shared" si="34"/>
        <v>155.45562716486765</v>
      </c>
      <c r="C378"/>
      <c r="D378"/>
      <c r="E378"/>
      <c r="F378" s="1">
        <f t="shared" si="35"/>
        <v>510.80803908606839</v>
      </c>
      <c r="G378" s="1">
        <f t="shared" si="36"/>
        <v>510.80803908606839</v>
      </c>
      <c r="P378"/>
      <c r="Q378"/>
    </row>
    <row r="379" spans="1:17" x14ac:dyDescent="0.25">
      <c r="A379" s="1">
        <f t="shared" si="37"/>
        <v>279</v>
      </c>
      <c r="B379">
        <f t="shared" si="34"/>
        <v>156.01482006833839</v>
      </c>
      <c r="C379"/>
      <c r="D379"/>
      <c r="E379"/>
      <c r="F379" s="1">
        <f t="shared" si="35"/>
        <v>509.97900151351337</v>
      </c>
      <c r="G379" s="1">
        <f t="shared" si="36"/>
        <v>509.97900151351337</v>
      </c>
      <c r="P379"/>
      <c r="Q379"/>
    </row>
    <row r="380" spans="1:17" x14ac:dyDescent="0.25">
      <c r="A380" s="1">
        <f t="shared" si="37"/>
        <v>280</v>
      </c>
      <c r="B380">
        <f t="shared" si="34"/>
        <v>156.57401297180914</v>
      </c>
      <c r="C380"/>
      <c r="D380"/>
      <c r="E380"/>
      <c r="F380" s="1">
        <f t="shared" si="35"/>
        <v>509.14996394095829</v>
      </c>
      <c r="G380" s="1">
        <f t="shared" si="36"/>
        <v>509.14996394095829</v>
      </c>
      <c r="P380"/>
      <c r="Q380"/>
    </row>
    <row r="381" spans="1:17" x14ac:dyDescent="0.25">
      <c r="A381" s="1">
        <f t="shared" si="37"/>
        <v>281</v>
      </c>
      <c r="B381">
        <f t="shared" si="34"/>
        <v>157.13320587527988</v>
      </c>
      <c r="C381"/>
      <c r="D381"/>
      <c r="E381"/>
      <c r="F381" s="1">
        <f t="shared" si="35"/>
        <v>508.32092636840326</v>
      </c>
      <c r="G381" s="1">
        <f t="shared" si="36"/>
        <v>508.32092636840326</v>
      </c>
      <c r="P381"/>
      <c r="Q381"/>
    </row>
    <row r="382" spans="1:17" x14ac:dyDescent="0.25">
      <c r="A382" s="1">
        <f t="shared" si="37"/>
        <v>282</v>
      </c>
      <c r="B382">
        <f t="shared" si="34"/>
        <v>157.69239877875063</v>
      </c>
      <c r="C382"/>
      <c r="D382"/>
      <c r="E382"/>
      <c r="F382" s="1">
        <f t="shared" si="35"/>
        <v>507.49188879584824</v>
      </c>
      <c r="G382" s="1">
        <f t="shared" si="36"/>
        <v>507.49188879584824</v>
      </c>
      <c r="P382"/>
      <c r="Q382"/>
    </row>
    <row r="383" spans="1:17" x14ac:dyDescent="0.25">
      <c r="A383" s="1">
        <f t="shared" si="37"/>
        <v>283</v>
      </c>
      <c r="B383">
        <f t="shared" si="34"/>
        <v>158.25159168222137</v>
      </c>
      <c r="C383"/>
      <c r="D383"/>
      <c r="E383"/>
      <c r="F383" s="1">
        <f t="shared" si="35"/>
        <v>506.66285122329316</v>
      </c>
      <c r="G383" s="1">
        <f t="shared" si="36"/>
        <v>506.66285122329316</v>
      </c>
      <c r="P383"/>
      <c r="Q383"/>
    </row>
    <row r="384" spans="1:17" x14ac:dyDescent="0.25">
      <c r="A384" s="1">
        <f t="shared" si="37"/>
        <v>284</v>
      </c>
      <c r="B384">
        <f t="shared" si="34"/>
        <v>158.81078458569212</v>
      </c>
      <c r="C384"/>
      <c r="D384"/>
      <c r="E384"/>
      <c r="F384" s="1">
        <f t="shared" si="35"/>
        <v>505.83381365073814</v>
      </c>
      <c r="G384" s="1">
        <f t="shared" si="36"/>
        <v>505.83381365073814</v>
      </c>
      <c r="P384"/>
      <c r="Q384"/>
    </row>
    <row r="385" spans="1:17" x14ac:dyDescent="0.25">
      <c r="A385" s="1">
        <f t="shared" si="37"/>
        <v>285</v>
      </c>
      <c r="B385">
        <f t="shared" si="34"/>
        <v>159.36997748916286</v>
      </c>
      <c r="C385"/>
      <c r="D385"/>
      <c r="E385"/>
      <c r="F385" s="1">
        <f t="shared" si="35"/>
        <v>505.00477607818311</v>
      </c>
      <c r="G385" s="1">
        <f t="shared" si="36"/>
        <v>505.00477607818311</v>
      </c>
      <c r="P385"/>
      <c r="Q385"/>
    </row>
    <row r="386" spans="1:17" x14ac:dyDescent="0.25">
      <c r="A386" s="1">
        <f t="shared" si="37"/>
        <v>286</v>
      </c>
      <c r="B386">
        <f t="shared" si="34"/>
        <v>159.92917039263361</v>
      </c>
      <c r="C386"/>
      <c r="D386"/>
      <c r="E386"/>
      <c r="F386" s="1">
        <f t="shared" si="35"/>
        <v>504.17573850562803</v>
      </c>
      <c r="G386" s="1">
        <f t="shared" si="36"/>
        <v>504.17573850562803</v>
      </c>
      <c r="P386"/>
      <c r="Q386"/>
    </row>
    <row r="387" spans="1:17" x14ac:dyDescent="0.25">
      <c r="A387" s="1">
        <f t="shared" si="37"/>
        <v>287</v>
      </c>
      <c r="B387">
        <f t="shared" si="34"/>
        <v>160.48836329610435</v>
      </c>
      <c r="C387"/>
      <c r="D387"/>
      <c r="E387"/>
      <c r="F387" s="1">
        <f t="shared" si="35"/>
        <v>503.34670093307301</v>
      </c>
      <c r="G387" s="1">
        <f t="shared" si="36"/>
        <v>503.34670093307301</v>
      </c>
      <c r="P387"/>
      <c r="Q387"/>
    </row>
    <row r="388" spans="1:17" x14ac:dyDescent="0.25">
      <c r="A388" s="1">
        <f t="shared" si="37"/>
        <v>288</v>
      </c>
      <c r="B388">
        <f t="shared" si="34"/>
        <v>161.0475561995751</v>
      </c>
      <c r="C388"/>
      <c r="D388"/>
      <c r="E388"/>
      <c r="F388" s="1">
        <f t="shared" si="35"/>
        <v>502.51766336051799</v>
      </c>
      <c r="G388" s="1">
        <f t="shared" si="36"/>
        <v>502.51766336051799</v>
      </c>
      <c r="P388"/>
      <c r="Q388"/>
    </row>
    <row r="389" spans="1:17" x14ac:dyDescent="0.25">
      <c r="A389" s="1">
        <f t="shared" si="37"/>
        <v>289</v>
      </c>
      <c r="B389">
        <f t="shared" si="34"/>
        <v>161.60674910304584</v>
      </c>
      <c r="C389"/>
      <c r="D389"/>
      <c r="E389"/>
      <c r="F389" s="1">
        <f t="shared" si="35"/>
        <v>501.68862578796291</v>
      </c>
      <c r="G389" s="1">
        <f t="shared" si="36"/>
        <v>501.68862578796291</v>
      </c>
      <c r="P389"/>
      <c r="Q389"/>
    </row>
    <row r="390" spans="1:17" x14ac:dyDescent="0.25">
      <c r="A390" s="1">
        <f t="shared" si="37"/>
        <v>290</v>
      </c>
      <c r="B390">
        <f t="shared" si="34"/>
        <v>162.16594200651662</v>
      </c>
      <c r="C390"/>
      <c r="D390"/>
      <c r="E390"/>
      <c r="F390" s="1">
        <f t="shared" si="35"/>
        <v>500.85958821540788</v>
      </c>
      <c r="G390" s="1">
        <f t="shared" si="36"/>
        <v>500.85958821540788</v>
      </c>
      <c r="P390"/>
      <c r="Q390"/>
    </row>
    <row r="391" spans="1:17" x14ac:dyDescent="0.25">
      <c r="A391" s="1">
        <f t="shared" si="37"/>
        <v>291</v>
      </c>
      <c r="B391">
        <f t="shared" si="34"/>
        <v>162.72513490998736</v>
      </c>
      <c r="C391"/>
      <c r="D391"/>
      <c r="E391"/>
      <c r="F391" s="1">
        <f t="shared" si="35"/>
        <v>500.03055064285286</v>
      </c>
      <c r="G391" s="1">
        <f t="shared" si="36"/>
        <v>500.03055064285286</v>
      </c>
      <c r="P391"/>
      <c r="Q391"/>
    </row>
    <row r="392" spans="1:17" x14ac:dyDescent="0.25">
      <c r="A392" s="1">
        <f t="shared" si="37"/>
        <v>292</v>
      </c>
      <c r="B392">
        <f t="shared" si="34"/>
        <v>163.28432781345811</v>
      </c>
      <c r="C392"/>
      <c r="D392"/>
      <c r="E392"/>
      <c r="F392" s="1">
        <f t="shared" si="35"/>
        <v>499.20151307029778</v>
      </c>
      <c r="G392" s="1">
        <f t="shared" si="36"/>
        <v>499.20151307029778</v>
      </c>
      <c r="P392"/>
      <c r="Q392"/>
    </row>
    <row r="393" spans="1:17" x14ac:dyDescent="0.25">
      <c r="A393" s="1">
        <f t="shared" si="37"/>
        <v>293</v>
      </c>
      <c r="B393">
        <f t="shared" si="34"/>
        <v>163.84352071692885</v>
      </c>
      <c r="C393"/>
      <c r="D393"/>
      <c r="E393"/>
      <c r="F393" s="1">
        <f t="shared" si="35"/>
        <v>498.37247549774276</v>
      </c>
      <c r="G393" s="1">
        <f t="shared" si="36"/>
        <v>498.37247549774276</v>
      </c>
      <c r="P393"/>
      <c r="Q393"/>
    </row>
    <row r="394" spans="1:17" x14ac:dyDescent="0.25">
      <c r="A394" s="1">
        <f t="shared" si="37"/>
        <v>294</v>
      </c>
      <c r="B394">
        <f t="shared" si="34"/>
        <v>164.4027136203996</v>
      </c>
      <c r="C394"/>
      <c r="D394"/>
      <c r="E394"/>
      <c r="F394" s="1">
        <f t="shared" si="35"/>
        <v>497.54343792518773</v>
      </c>
      <c r="G394" s="1">
        <f t="shared" si="36"/>
        <v>497.54343792518773</v>
      </c>
      <c r="P394"/>
      <c r="Q394"/>
    </row>
    <row r="395" spans="1:17" x14ac:dyDescent="0.25">
      <c r="A395" s="1">
        <f t="shared" si="37"/>
        <v>295</v>
      </c>
      <c r="B395">
        <f t="shared" si="34"/>
        <v>164.96190652387034</v>
      </c>
      <c r="C395"/>
      <c r="D395"/>
      <c r="E395"/>
      <c r="F395" s="1">
        <f t="shared" si="35"/>
        <v>496.71440035263265</v>
      </c>
      <c r="G395" s="1">
        <f t="shared" si="36"/>
        <v>496.71440035263265</v>
      </c>
      <c r="P395"/>
      <c r="Q395"/>
    </row>
    <row r="396" spans="1:17" x14ac:dyDescent="0.25">
      <c r="A396" s="1">
        <f t="shared" si="37"/>
        <v>296</v>
      </c>
      <c r="B396">
        <f t="shared" si="34"/>
        <v>165.52109942734108</v>
      </c>
      <c r="C396"/>
      <c r="D396"/>
      <c r="E396"/>
      <c r="F396" s="1">
        <f t="shared" si="35"/>
        <v>495.88536278007763</v>
      </c>
      <c r="G396" s="1">
        <f t="shared" si="36"/>
        <v>495.88536278007763</v>
      </c>
      <c r="P396"/>
      <c r="Q396"/>
    </row>
    <row r="397" spans="1:17" x14ac:dyDescent="0.25">
      <c r="A397" s="1">
        <f t="shared" si="37"/>
        <v>297</v>
      </c>
      <c r="B397">
        <f t="shared" si="34"/>
        <v>166.08029233081183</v>
      </c>
      <c r="C397"/>
      <c r="D397"/>
      <c r="E397"/>
      <c r="F397" s="1">
        <f t="shared" si="35"/>
        <v>495.0563252075226</v>
      </c>
      <c r="G397" s="1">
        <f t="shared" si="36"/>
        <v>495.0563252075226</v>
      </c>
      <c r="P397"/>
      <c r="Q397"/>
    </row>
    <row r="398" spans="1:17" x14ac:dyDescent="0.25">
      <c r="A398" s="1">
        <f t="shared" si="37"/>
        <v>298</v>
      </c>
      <c r="B398">
        <f t="shared" si="34"/>
        <v>166.63948523428257</v>
      </c>
      <c r="C398"/>
      <c r="D398"/>
      <c r="E398"/>
      <c r="F398" s="1">
        <f t="shared" si="35"/>
        <v>494.22728763496752</v>
      </c>
      <c r="G398" s="1">
        <f t="shared" si="36"/>
        <v>494.22728763496752</v>
      </c>
      <c r="P398"/>
      <c r="Q398"/>
    </row>
    <row r="399" spans="1:17" x14ac:dyDescent="0.25">
      <c r="A399" s="1">
        <f t="shared" si="37"/>
        <v>299</v>
      </c>
      <c r="B399">
        <f t="shared" si="34"/>
        <v>167.19867813775332</v>
      </c>
      <c r="C399"/>
      <c r="D399"/>
      <c r="E399"/>
      <c r="F399" s="1">
        <f t="shared" si="35"/>
        <v>493.3982500624125</v>
      </c>
      <c r="G399" s="1">
        <f t="shared" si="36"/>
        <v>493.3982500624125</v>
      </c>
      <c r="P399"/>
      <c r="Q399"/>
    </row>
    <row r="400" spans="1:17" x14ac:dyDescent="0.25">
      <c r="A400" s="1">
        <f t="shared" si="37"/>
        <v>300</v>
      </c>
      <c r="B400">
        <f t="shared" si="34"/>
        <v>167.75787104122406</v>
      </c>
      <c r="C400"/>
      <c r="D400"/>
      <c r="E400"/>
      <c r="F400" s="1">
        <f t="shared" si="35"/>
        <v>492.56921248985748</v>
      </c>
      <c r="G400" s="1">
        <f t="shared" si="36"/>
        <v>492.56921248985748</v>
      </c>
      <c r="P400"/>
      <c r="Q400"/>
    </row>
    <row r="401" spans="1:17" x14ac:dyDescent="0.25">
      <c r="A401" s="1">
        <f t="shared" si="37"/>
        <v>301</v>
      </c>
      <c r="B401">
        <f t="shared" si="34"/>
        <v>168.31706394469481</v>
      </c>
      <c r="C401"/>
      <c r="D401"/>
      <c r="E401"/>
      <c r="F401" s="1">
        <f t="shared" si="35"/>
        <v>491.7401749173024</v>
      </c>
      <c r="G401" s="1">
        <f t="shared" si="36"/>
        <v>491.7401749173024</v>
      </c>
      <c r="P401"/>
      <c r="Q401"/>
    </row>
    <row r="402" spans="1:17" x14ac:dyDescent="0.25">
      <c r="A402" s="1">
        <f t="shared" si="37"/>
        <v>302</v>
      </c>
      <c r="B402">
        <f t="shared" si="34"/>
        <v>168.87625684816555</v>
      </c>
      <c r="C402"/>
      <c r="D402"/>
      <c r="E402"/>
      <c r="F402" s="1">
        <f t="shared" si="35"/>
        <v>490.91113734474743</v>
      </c>
      <c r="G402" s="1">
        <f t="shared" si="36"/>
        <v>490.91113734474743</v>
      </c>
      <c r="P402"/>
      <c r="Q402"/>
    </row>
    <row r="403" spans="1:17" x14ac:dyDescent="0.25">
      <c r="A403" s="1">
        <f t="shared" si="37"/>
        <v>303</v>
      </c>
      <c r="B403">
        <f t="shared" si="34"/>
        <v>169.4354497516363</v>
      </c>
      <c r="C403"/>
      <c r="D403"/>
      <c r="E403"/>
      <c r="F403" s="1">
        <f t="shared" si="35"/>
        <v>490.08209977219235</v>
      </c>
      <c r="G403" s="1">
        <f t="shared" si="36"/>
        <v>490.08209977219235</v>
      </c>
      <c r="P403"/>
      <c r="Q403"/>
    </row>
    <row r="404" spans="1:17" x14ac:dyDescent="0.25">
      <c r="A404" s="1">
        <f t="shared" si="37"/>
        <v>304</v>
      </c>
      <c r="B404">
        <f t="shared" si="34"/>
        <v>169.99464265510707</v>
      </c>
      <c r="C404"/>
      <c r="D404"/>
      <c r="E404"/>
      <c r="F404" s="1">
        <f t="shared" si="35"/>
        <v>489.25306219963727</v>
      </c>
      <c r="G404" s="1">
        <f t="shared" si="36"/>
        <v>489.25306219963727</v>
      </c>
      <c r="P404"/>
      <c r="Q404"/>
    </row>
    <row r="405" spans="1:17" x14ac:dyDescent="0.25">
      <c r="A405" s="1">
        <f t="shared" si="37"/>
        <v>305</v>
      </c>
      <c r="B405">
        <f t="shared" si="34"/>
        <v>170.55383555857782</v>
      </c>
      <c r="C405"/>
      <c r="D405"/>
      <c r="E405"/>
      <c r="F405" s="1">
        <f t="shared" si="35"/>
        <v>488.4240246270823</v>
      </c>
      <c r="G405" s="1">
        <f t="shared" si="36"/>
        <v>488.4240246270823</v>
      </c>
      <c r="P405"/>
      <c r="Q405"/>
    </row>
    <row r="406" spans="1:17" x14ac:dyDescent="0.25">
      <c r="A406" s="1">
        <f t="shared" si="37"/>
        <v>306</v>
      </c>
      <c r="B406">
        <f t="shared" si="34"/>
        <v>171.11302846204856</v>
      </c>
      <c r="C406"/>
      <c r="D406"/>
      <c r="E406"/>
      <c r="F406" s="1">
        <f t="shared" si="35"/>
        <v>487.59498705452722</v>
      </c>
      <c r="G406" s="1">
        <f t="shared" si="36"/>
        <v>487.59498705452722</v>
      </c>
      <c r="P406"/>
      <c r="Q406"/>
    </row>
    <row r="407" spans="1:17" x14ac:dyDescent="0.25">
      <c r="A407" s="1">
        <f t="shared" si="37"/>
        <v>307</v>
      </c>
      <c r="B407">
        <f t="shared" si="34"/>
        <v>171.67222136551931</v>
      </c>
      <c r="C407"/>
      <c r="D407"/>
      <c r="E407"/>
      <c r="F407" s="1">
        <f t="shared" si="35"/>
        <v>486.76594948197214</v>
      </c>
      <c r="G407" s="1">
        <f t="shared" si="36"/>
        <v>486.76594948197214</v>
      </c>
      <c r="P407"/>
      <c r="Q407"/>
    </row>
    <row r="408" spans="1:17" x14ac:dyDescent="0.25">
      <c r="A408" s="1">
        <f t="shared" si="37"/>
        <v>308</v>
      </c>
      <c r="B408">
        <f t="shared" si="34"/>
        <v>172.23141426899005</v>
      </c>
      <c r="C408"/>
      <c r="D408"/>
      <c r="E408"/>
      <c r="F408" s="1">
        <f t="shared" si="35"/>
        <v>485.93691190941718</v>
      </c>
      <c r="G408" s="1">
        <f t="shared" si="36"/>
        <v>485.93691190941718</v>
      </c>
      <c r="P408"/>
      <c r="Q408"/>
    </row>
    <row r="409" spans="1:17" x14ac:dyDescent="0.25">
      <c r="A409" s="1">
        <f t="shared" si="37"/>
        <v>309</v>
      </c>
      <c r="B409">
        <f t="shared" si="34"/>
        <v>172.7906071724608</v>
      </c>
      <c r="C409"/>
      <c r="D409"/>
      <c r="E409"/>
      <c r="F409" s="1">
        <f t="shared" si="35"/>
        <v>485.1078743368621</v>
      </c>
      <c r="G409" s="1">
        <f t="shared" si="36"/>
        <v>485.1078743368621</v>
      </c>
      <c r="P409"/>
      <c r="Q409"/>
    </row>
    <row r="410" spans="1:17" x14ac:dyDescent="0.25">
      <c r="A410" s="1">
        <f t="shared" si="37"/>
        <v>310</v>
      </c>
      <c r="B410">
        <f t="shared" si="34"/>
        <v>173.34980007593154</v>
      </c>
      <c r="C410"/>
      <c r="D410"/>
      <c r="E410"/>
      <c r="F410" s="1">
        <f t="shared" si="35"/>
        <v>484.27883676430707</v>
      </c>
      <c r="G410" s="1">
        <f t="shared" si="36"/>
        <v>484.27883676430707</v>
      </c>
      <c r="P410"/>
      <c r="Q410"/>
    </row>
    <row r="411" spans="1:17" x14ac:dyDescent="0.25">
      <c r="A411" s="1">
        <f t="shared" si="37"/>
        <v>311</v>
      </c>
      <c r="B411">
        <f t="shared" si="34"/>
        <v>173.90899297940229</v>
      </c>
      <c r="C411"/>
      <c r="D411"/>
      <c r="E411"/>
      <c r="F411" s="1">
        <f t="shared" si="35"/>
        <v>483.44979919175199</v>
      </c>
      <c r="G411" s="1">
        <f t="shared" si="36"/>
        <v>483.44979919175199</v>
      </c>
      <c r="P411"/>
      <c r="Q411"/>
    </row>
    <row r="412" spans="1:17" x14ac:dyDescent="0.25">
      <c r="A412" s="1">
        <f t="shared" si="37"/>
        <v>312</v>
      </c>
      <c r="B412">
        <f t="shared" si="34"/>
        <v>174.46818588287303</v>
      </c>
      <c r="C412"/>
      <c r="D412"/>
      <c r="E412"/>
      <c r="F412" s="1">
        <f t="shared" si="35"/>
        <v>482.62076161919697</v>
      </c>
      <c r="G412" s="1">
        <f t="shared" si="36"/>
        <v>482.62076161919697</v>
      </c>
      <c r="P412"/>
      <c r="Q412"/>
    </row>
    <row r="413" spans="1:17" x14ac:dyDescent="0.25">
      <c r="A413" s="1">
        <f t="shared" si="37"/>
        <v>313</v>
      </c>
      <c r="B413">
        <f t="shared" si="34"/>
        <v>175.02737878634377</v>
      </c>
      <c r="C413"/>
      <c r="D413"/>
      <c r="E413"/>
      <c r="F413" s="1">
        <f t="shared" si="35"/>
        <v>481.79172404664195</v>
      </c>
      <c r="G413" s="1">
        <f t="shared" si="36"/>
        <v>481.79172404664195</v>
      </c>
      <c r="P413"/>
      <c r="Q413"/>
    </row>
    <row r="414" spans="1:17" x14ac:dyDescent="0.25">
      <c r="A414" s="1">
        <f t="shared" si="37"/>
        <v>314</v>
      </c>
      <c r="B414">
        <f t="shared" si="34"/>
        <v>175.58657168981452</v>
      </c>
      <c r="C414"/>
      <c r="D414"/>
      <c r="E414"/>
      <c r="F414" s="1">
        <f t="shared" si="35"/>
        <v>480.96268647408687</v>
      </c>
      <c r="G414" s="1">
        <f t="shared" si="36"/>
        <v>480.96268647408687</v>
      </c>
      <c r="P414"/>
      <c r="Q414"/>
    </row>
    <row r="415" spans="1:17" x14ac:dyDescent="0.25">
      <c r="A415" s="1">
        <f t="shared" si="37"/>
        <v>315</v>
      </c>
      <c r="B415">
        <f t="shared" si="34"/>
        <v>176.14576459328526</v>
      </c>
      <c r="C415"/>
      <c r="D415"/>
      <c r="E415"/>
      <c r="F415" s="1">
        <f t="shared" si="35"/>
        <v>480.13364890153184</v>
      </c>
      <c r="G415" s="1">
        <f t="shared" si="36"/>
        <v>480.13364890153184</v>
      </c>
      <c r="P415"/>
      <c r="Q415"/>
    </row>
    <row r="416" spans="1:17" x14ac:dyDescent="0.25">
      <c r="A416" s="1">
        <f t="shared" si="37"/>
        <v>316</v>
      </c>
      <c r="B416">
        <f t="shared" si="34"/>
        <v>176.70495749675601</v>
      </c>
      <c r="C416"/>
      <c r="D416"/>
      <c r="E416"/>
      <c r="F416" s="1">
        <f t="shared" si="35"/>
        <v>479.30461132897682</v>
      </c>
      <c r="G416" s="1">
        <f t="shared" si="36"/>
        <v>479.30461132897682</v>
      </c>
      <c r="P416"/>
      <c r="Q416"/>
    </row>
    <row r="417" spans="1:17" x14ac:dyDescent="0.25">
      <c r="A417" s="1">
        <f t="shared" si="37"/>
        <v>317</v>
      </c>
      <c r="B417">
        <f t="shared" si="34"/>
        <v>177.26415040022678</v>
      </c>
      <c r="C417"/>
      <c r="D417"/>
      <c r="E417"/>
      <c r="F417" s="1">
        <f t="shared" si="35"/>
        <v>478.47557375642174</v>
      </c>
      <c r="G417" s="1">
        <f t="shared" si="36"/>
        <v>478.47557375642174</v>
      </c>
      <c r="P417"/>
      <c r="Q417"/>
    </row>
    <row r="418" spans="1:17" x14ac:dyDescent="0.25">
      <c r="A418" s="1">
        <f t="shared" si="37"/>
        <v>318</v>
      </c>
      <c r="B418">
        <f t="shared" si="34"/>
        <v>177.82334330369753</v>
      </c>
      <c r="C418"/>
      <c r="D418"/>
      <c r="E418"/>
      <c r="F418" s="1">
        <f t="shared" si="35"/>
        <v>477.64653618386671</v>
      </c>
      <c r="G418" s="1">
        <f t="shared" si="36"/>
        <v>477.64653618386671</v>
      </c>
      <c r="P418"/>
      <c r="Q418"/>
    </row>
    <row r="419" spans="1:17" x14ac:dyDescent="0.25">
      <c r="A419" s="1">
        <f t="shared" si="37"/>
        <v>319</v>
      </c>
      <c r="B419">
        <f t="shared" si="34"/>
        <v>178.38253620716827</v>
      </c>
      <c r="C419"/>
      <c r="D419"/>
      <c r="E419"/>
      <c r="F419" s="1">
        <f t="shared" si="35"/>
        <v>476.81749861131169</v>
      </c>
      <c r="G419" s="1">
        <f t="shared" si="36"/>
        <v>476.81749861131169</v>
      </c>
      <c r="P419"/>
      <c r="Q419"/>
    </row>
    <row r="420" spans="1:17" x14ac:dyDescent="0.25">
      <c r="A420" s="1">
        <f t="shared" si="37"/>
        <v>320</v>
      </c>
      <c r="B420">
        <f t="shared" si="34"/>
        <v>178.94172911063902</v>
      </c>
      <c r="C420"/>
      <c r="D420"/>
      <c r="E420"/>
      <c r="F420" s="1">
        <f t="shared" si="35"/>
        <v>475.98846103875667</v>
      </c>
      <c r="G420" s="1">
        <f t="shared" si="36"/>
        <v>475.98846103875667</v>
      </c>
      <c r="P420"/>
      <c r="Q420"/>
    </row>
    <row r="421" spans="1:17" x14ac:dyDescent="0.25">
      <c r="A421" s="1">
        <f t="shared" si="37"/>
        <v>321</v>
      </c>
      <c r="B421">
        <f t="shared" ref="B421:B484" si="38">A*A421</f>
        <v>179.50092201410976</v>
      </c>
      <c r="C421"/>
      <c r="D421"/>
      <c r="E421"/>
      <c r="F421" s="1">
        <f t="shared" ref="F421:F484" si="39">IF($A421&lt;TSTRAIGHT,yarxiko-B*$A421,IF($A421&lt;time_up,-B*($A421-TSTRAIGHT)+1/2*ABS(g)*($A421-TSTRAIGHT)^2,B*(A421-time_up)))</f>
        <v>475.15942346620159</v>
      </c>
      <c r="G421" s="1">
        <f t="shared" ref="G421:G484" si="40">IF($A421&lt;TSTRAIGHT,yarxiko-B*$A421,IF($A421&lt;TIME_TILLh,-B*($A421-TSTRAIGHT)+1/2*g*($A421-TSTRAIGHT)^2,IF($A421&lt;TIME_TO_2ND,-h-Gamma*($A421-TIME_TILLh),IF($A421&lt;T_OLIKO,-h-DY_layer-Gamma*($A421-TIME_TO_2ND)-1/2*g*($A421-TIME_TO_2ND)^2,-2*h-DY_layer-B*($A421-T_OLIKO)))))</f>
        <v>475.15942346620159</v>
      </c>
      <c r="P421"/>
      <c r="Q421"/>
    </row>
    <row r="422" spans="1:17" x14ac:dyDescent="0.25">
      <c r="A422" s="1">
        <f t="shared" ref="A422:A485" si="41">A421+DETE</f>
        <v>322</v>
      </c>
      <c r="B422">
        <f t="shared" si="38"/>
        <v>180.06011491758051</v>
      </c>
      <c r="C422"/>
      <c r="D422"/>
      <c r="E422"/>
      <c r="F422" s="1">
        <f t="shared" si="39"/>
        <v>474.33038589364656</v>
      </c>
      <c r="G422" s="1">
        <f t="shared" si="40"/>
        <v>474.33038589364656</v>
      </c>
      <c r="P422"/>
      <c r="Q422"/>
    </row>
    <row r="423" spans="1:17" x14ac:dyDescent="0.25">
      <c r="A423" s="1">
        <f t="shared" si="41"/>
        <v>323</v>
      </c>
      <c r="B423">
        <f t="shared" si="38"/>
        <v>180.61930782105125</v>
      </c>
      <c r="C423"/>
      <c r="D423"/>
      <c r="E423"/>
      <c r="F423" s="1">
        <f t="shared" si="39"/>
        <v>473.50134832109154</v>
      </c>
      <c r="G423" s="1">
        <f t="shared" si="40"/>
        <v>473.50134832109154</v>
      </c>
      <c r="P423"/>
      <c r="Q423"/>
    </row>
    <row r="424" spans="1:17" x14ac:dyDescent="0.25">
      <c r="A424" s="1">
        <f t="shared" si="41"/>
        <v>324</v>
      </c>
      <c r="B424">
        <f t="shared" si="38"/>
        <v>181.178500724522</v>
      </c>
      <c r="C424"/>
      <c r="D424"/>
      <c r="E424"/>
      <c r="F424" s="1">
        <f t="shared" si="39"/>
        <v>472.67231074853646</v>
      </c>
      <c r="G424" s="1">
        <f t="shared" si="40"/>
        <v>472.67231074853646</v>
      </c>
      <c r="P424"/>
      <c r="Q424"/>
    </row>
    <row r="425" spans="1:17" x14ac:dyDescent="0.25">
      <c r="A425" s="1">
        <f t="shared" si="41"/>
        <v>325</v>
      </c>
      <c r="B425">
        <f t="shared" si="38"/>
        <v>181.73769362799274</v>
      </c>
      <c r="C425"/>
      <c r="D425"/>
      <c r="E425"/>
      <c r="F425" s="1">
        <f t="shared" si="39"/>
        <v>471.84327317598144</v>
      </c>
      <c r="G425" s="1">
        <f t="shared" si="40"/>
        <v>471.84327317598144</v>
      </c>
      <c r="P425"/>
      <c r="Q425"/>
    </row>
    <row r="426" spans="1:17" x14ac:dyDescent="0.25">
      <c r="A426" s="1">
        <f t="shared" si="41"/>
        <v>326</v>
      </c>
      <c r="B426">
        <f t="shared" si="38"/>
        <v>182.29688653146349</v>
      </c>
      <c r="C426"/>
      <c r="D426"/>
      <c r="E426"/>
      <c r="F426" s="1">
        <f t="shared" si="39"/>
        <v>471.01423560342641</v>
      </c>
      <c r="G426" s="1">
        <f t="shared" si="40"/>
        <v>471.01423560342641</v>
      </c>
      <c r="P426"/>
      <c r="Q426"/>
    </row>
    <row r="427" spans="1:17" x14ac:dyDescent="0.25">
      <c r="A427" s="1">
        <f t="shared" si="41"/>
        <v>327</v>
      </c>
      <c r="B427">
        <f t="shared" si="38"/>
        <v>182.85607943493423</v>
      </c>
      <c r="C427"/>
      <c r="D427"/>
      <c r="E427"/>
      <c r="F427" s="1">
        <f t="shared" si="39"/>
        <v>470.18519803087133</v>
      </c>
      <c r="G427" s="1">
        <f t="shared" si="40"/>
        <v>470.18519803087133</v>
      </c>
      <c r="P427"/>
      <c r="Q427"/>
    </row>
    <row r="428" spans="1:17" x14ac:dyDescent="0.25">
      <c r="A428" s="1">
        <f t="shared" si="41"/>
        <v>328</v>
      </c>
      <c r="B428">
        <f t="shared" si="38"/>
        <v>183.41527233840498</v>
      </c>
      <c r="C428"/>
      <c r="D428"/>
      <c r="E428"/>
      <c r="F428" s="1">
        <f t="shared" si="39"/>
        <v>469.35616045831631</v>
      </c>
      <c r="G428" s="1">
        <f t="shared" si="40"/>
        <v>469.35616045831631</v>
      </c>
      <c r="P428"/>
      <c r="Q428"/>
    </row>
    <row r="429" spans="1:17" x14ac:dyDescent="0.25">
      <c r="A429" s="1">
        <f t="shared" si="41"/>
        <v>329</v>
      </c>
      <c r="B429">
        <f t="shared" si="38"/>
        <v>183.97446524187572</v>
      </c>
      <c r="C429"/>
      <c r="D429"/>
      <c r="E429"/>
      <c r="F429" s="1">
        <f t="shared" si="39"/>
        <v>468.52712288576129</v>
      </c>
      <c r="G429" s="1">
        <f t="shared" si="40"/>
        <v>468.52712288576129</v>
      </c>
      <c r="P429"/>
      <c r="Q429"/>
    </row>
    <row r="430" spans="1:17" x14ac:dyDescent="0.25">
      <c r="A430" s="1">
        <f t="shared" si="41"/>
        <v>330</v>
      </c>
      <c r="B430">
        <f t="shared" si="38"/>
        <v>184.53365814534646</v>
      </c>
      <c r="C430"/>
      <c r="D430"/>
      <c r="E430"/>
      <c r="F430" s="1">
        <f t="shared" si="39"/>
        <v>467.69808531320621</v>
      </c>
      <c r="G430" s="1">
        <f t="shared" si="40"/>
        <v>467.69808531320621</v>
      </c>
      <c r="P430"/>
      <c r="Q430"/>
    </row>
    <row r="431" spans="1:17" x14ac:dyDescent="0.25">
      <c r="A431" s="1">
        <f t="shared" si="41"/>
        <v>331</v>
      </c>
      <c r="B431">
        <f t="shared" si="38"/>
        <v>185.09285104881724</v>
      </c>
      <c r="C431"/>
      <c r="D431"/>
      <c r="E431"/>
      <c r="F431" s="1">
        <f t="shared" si="39"/>
        <v>466.86904774065118</v>
      </c>
      <c r="G431" s="1">
        <f t="shared" si="40"/>
        <v>466.86904774065118</v>
      </c>
      <c r="P431"/>
      <c r="Q431"/>
    </row>
    <row r="432" spans="1:17" x14ac:dyDescent="0.25">
      <c r="A432" s="1">
        <f t="shared" si="41"/>
        <v>332</v>
      </c>
      <c r="B432">
        <f t="shared" si="38"/>
        <v>185.65204395228798</v>
      </c>
      <c r="C432"/>
      <c r="D432"/>
      <c r="E432"/>
      <c r="F432" s="1">
        <f t="shared" si="39"/>
        <v>466.04001016809616</v>
      </c>
      <c r="G432" s="1">
        <f t="shared" si="40"/>
        <v>466.04001016809616</v>
      </c>
      <c r="P432"/>
      <c r="Q432"/>
    </row>
    <row r="433" spans="1:17" x14ac:dyDescent="0.25">
      <c r="A433" s="1">
        <f t="shared" si="41"/>
        <v>333</v>
      </c>
      <c r="B433">
        <f t="shared" si="38"/>
        <v>186.21123685575873</v>
      </c>
      <c r="C433"/>
      <c r="D433"/>
      <c r="E433"/>
      <c r="F433" s="1">
        <f t="shared" si="39"/>
        <v>465.21097259554108</v>
      </c>
      <c r="G433" s="1">
        <f t="shared" si="40"/>
        <v>465.21097259554108</v>
      </c>
      <c r="P433"/>
      <c r="Q433"/>
    </row>
    <row r="434" spans="1:17" x14ac:dyDescent="0.25">
      <c r="A434" s="1">
        <f t="shared" si="41"/>
        <v>334</v>
      </c>
      <c r="B434">
        <f t="shared" si="38"/>
        <v>186.77042975922947</v>
      </c>
      <c r="C434"/>
      <c r="D434"/>
      <c r="E434"/>
      <c r="F434" s="1">
        <f t="shared" si="39"/>
        <v>464.38193502298606</v>
      </c>
      <c r="G434" s="1">
        <f t="shared" si="40"/>
        <v>464.38193502298606</v>
      </c>
      <c r="P434"/>
      <c r="Q434"/>
    </row>
    <row r="435" spans="1:17" x14ac:dyDescent="0.25">
      <c r="A435" s="1">
        <f t="shared" si="41"/>
        <v>335</v>
      </c>
      <c r="B435">
        <f t="shared" si="38"/>
        <v>187.32962266270022</v>
      </c>
      <c r="C435"/>
      <c r="D435"/>
      <c r="E435"/>
      <c r="F435" s="1">
        <f t="shared" si="39"/>
        <v>463.55289745043103</v>
      </c>
      <c r="G435" s="1">
        <f t="shared" si="40"/>
        <v>463.55289745043103</v>
      </c>
      <c r="P435"/>
      <c r="Q435"/>
    </row>
    <row r="436" spans="1:17" x14ac:dyDescent="0.25">
      <c r="A436" s="1">
        <f t="shared" si="41"/>
        <v>336</v>
      </c>
      <c r="B436">
        <f t="shared" si="38"/>
        <v>187.88881556617096</v>
      </c>
      <c r="C436"/>
      <c r="D436"/>
      <c r="E436"/>
      <c r="F436" s="1">
        <f t="shared" si="39"/>
        <v>462.72385987787595</v>
      </c>
      <c r="G436" s="1">
        <f t="shared" si="40"/>
        <v>462.72385987787595</v>
      </c>
      <c r="P436"/>
      <c r="Q436"/>
    </row>
    <row r="437" spans="1:17" x14ac:dyDescent="0.25">
      <c r="A437" s="1">
        <f t="shared" si="41"/>
        <v>337</v>
      </c>
      <c r="B437">
        <f t="shared" si="38"/>
        <v>188.44800846964171</v>
      </c>
      <c r="C437"/>
      <c r="D437"/>
      <c r="E437"/>
      <c r="F437" s="1">
        <f t="shared" si="39"/>
        <v>461.89482230532093</v>
      </c>
      <c r="G437" s="1">
        <f t="shared" si="40"/>
        <v>461.89482230532093</v>
      </c>
      <c r="P437"/>
      <c r="Q437"/>
    </row>
    <row r="438" spans="1:17" x14ac:dyDescent="0.25">
      <c r="A438" s="1">
        <f t="shared" si="41"/>
        <v>338</v>
      </c>
      <c r="B438">
        <f t="shared" si="38"/>
        <v>189.00720137311245</v>
      </c>
      <c r="C438"/>
      <c r="D438"/>
      <c r="E438"/>
      <c r="F438" s="1">
        <f t="shared" si="39"/>
        <v>461.06578473276591</v>
      </c>
      <c r="G438" s="1">
        <f t="shared" si="40"/>
        <v>461.06578473276591</v>
      </c>
      <c r="P438"/>
      <c r="Q438"/>
    </row>
    <row r="439" spans="1:17" x14ac:dyDescent="0.25">
      <c r="A439" s="1">
        <f t="shared" si="41"/>
        <v>339</v>
      </c>
      <c r="B439">
        <f t="shared" si="38"/>
        <v>189.5663942765832</v>
      </c>
      <c r="C439"/>
      <c r="D439"/>
      <c r="E439"/>
      <c r="F439" s="1">
        <f t="shared" si="39"/>
        <v>460.23674716021083</v>
      </c>
      <c r="G439" s="1">
        <f t="shared" si="40"/>
        <v>460.23674716021083</v>
      </c>
      <c r="P439"/>
      <c r="Q439"/>
    </row>
    <row r="440" spans="1:17" x14ac:dyDescent="0.25">
      <c r="A440" s="1">
        <f t="shared" si="41"/>
        <v>340</v>
      </c>
      <c r="B440">
        <f t="shared" si="38"/>
        <v>190.12558718005394</v>
      </c>
      <c r="C440"/>
      <c r="D440"/>
      <c r="E440"/>
      <c r="F440" s="1">
        <f t="shared" si="39"/>
        <v>459.4077095876558</v>
      </c>
      <c r="G440" s="1">
        <f t="shared" si="40"/>
        <v>459.4077095876558</v>
      </c>
      <c r="P440"/>
      <c r="Q440"/>
    </row>
    <row r="441" spans="1:17" x14ac:dyDescent="0.25">
      <c r="A441" s="1">
        <f t="shared" si="41"/>
        <v>341</v>
      </c>
      <c r="B441">
        <f t="shared" si="38"/>
        <v>190.68478008352469</v>
      </c>
      <c r="C441"/>
      <c r="D441"/>
      <c r="E441"/>
      <c r="F441" s="1">
        <f t="shared" si="39"/>
        <v>458.57867201510078</v>
      </c>
      <c r="G441" s="1">
        <f t="shared" si="40"/>
        <v>458.57867201510078</v>
      </c>
      <c r="P441"/>
      <c r="Q441"/>
    </row>
    <row r="442" spans="1:17" x14ac:dyDescent="0.25">
      <c r="A442" s="1">
        <f t="shared" si="41"/>
        <v>342</v>
      </c>
      <c r="B442">
        <f t="shared" si="38"/>
        <v>191.24397298699543</v>
      </c>
      <c r="C442"/>
      <c r="D442"/>
      <c r="E442"/>
      <c r="F442" s="1">
        <f t="shared" si="39"/>
        <v>457.7496344425457</v>
      </c>
      <c r="G442" s="1">
        <f t="shared" si="40"/>
        <v>457.7496344425457</v>
      </c>
      <c r="P442"/>
      <c r="Q442"/>
    </row>
    <row r="443" spans="1:17" x14ac:dyDescent="0.25">
      <c r="A443" s="1">
        <f t="shared" si="41"/>
        <v>343</v>
      </c>
      <c r="B443">
        <f t="shared" si="38"/>
        <v>191.80316589046618</v>
      </c>
      <c r="C443"/>
      <c r="D443"/>
      <c r="E443"/>
      <c r="F443" s="1">
        <f t="shared" si="39"/>
        <v>456.92059686999067</v>
      </c>
      <c r="G443" s="1">
        <f t="shared" si="40"/>
        <v>456.92059686999067</v>
      </c>
      <c r="P443"/>
      <c r="Q443"/>
    </row>
    <row r="444" spans="1:17" x14ac:dyDescent="0.25">
      <c r="A444" s="1">
        <f t="shared" si="41"/>
        <v>344</v>
      </c>
      <c r="B444">
        <f t="shared" si="38"/>
        <v>192.36235879393695</v>
      </c>
      <c r="C444"/>
      <c r="D444"/>
      <c r="E444"/>
      <c r="F444" s="1">
        <f t="shared" si="39"/>
        <v>456.09155929743565</v>
      </c>
      <c r="G444" s="1">
        <f t="shared" si="40"/>
        <v>456.09155929743565</v>
      </c>
      <c r="P444"/>
      <c r="Q444"/>
    </row>
    <row r="445" spans="1:17" x14ac:dyDescent="0.25">
      <c r="A445" s="1">
        <f t="shared" si="41"/>
        <v>345</v>
      </c>
      <c r="B445">
        <f t="shared" si="38"/>
        <v>192.92155169740769</v>
      </c>
      <c r="C445"/>
      <c r="D445"/>
      <c r="E445"/>
      <c r="F445" s="1">
        <f t="shared" si="39"/>
        <v>455.26252172488057</v>
      </c>
      <c r="G445" s="1">
        <f t="shared" si="40"/>
        <v>455.26252172488057</v>
      </c>
      <c r="P445"/>
      <c r="Q445"/>
    </row>
    <row r="446" spans="1:17" x14ac:dyDescent="0.25">
      <c r="A446" s="1">
        <f t="shared" si="41"/>
        <v>346</v>
      </c>
      <c r="B446">
        <f t="shared" si="38"/>
        <v>193.48074460087844</v>
      </c>
      <c r="C446"/>
      <c r="D446"/>
      <c r="E446"/>
      <c r="F446" s="1">
        <f t="shared" si="39"/>
        <v>454.43348415232555</v>
      </c>
      <c r="G446" s="1">
        <f t="shared" si="40"/>
        <v>454.43348415232555</v>
      </c>
      <c r="P446"/>
      <c r="Q446"/>
    </row>
    <row r="447" spans="1:17" x14ac:dyDescent="0.25">
      <c r="A447" s="1">
        <f t="shared" si="41"/>
        <v>347</v>
      </c>
      <c r="B447">
        <f t="shared" si="38"/>
        <v>194.03993750434918</v>
      </c>
      <c r="C447"/>
      <c r="D447"/>
      <c r="E447"/>
      <c r="F447" s="1">
        <f t="shared" si="39"/>
        <v>453.60444657977052</v>
      </c>
      <c r="G447" s="1">
        <f t="shared" si="40"/>
        <v>453.60444657977052</v>
      </c>
      <c r="P447"/>
      <c r="Q447"/>
    </row>
    <row r="448" spans="1:17" x14ac:dyDescent="0.25">
      <c r="A448" s="1">
        <f t="shared" si="41"/>
        <v>348</v>
      </c>
      <c r="B448">
        <f t="shared" si="38"/>
        <v>194.59913040781993</v>
      </c>
      <c r="C448"/>
      <c r="D448"/>
      <c r="E448"/>
      <c r="F448" s="1">
        <f t="shared" si="39"/>
        <v>452.7754090072155</v>
      </c>
      <c r="G448" s="1">
        <f t="shared" si="40"/>
        <v>452.7754090072155</v>
      </c>
      <c r="P448"/>
      <c r="Q448"/>
    </row>
    <row r="449" spans="1:17" x14ac:dyDescent="0.25">
      <c r="A449" s="1">
        <f t="shared" si="41"/>
        <v>349</v>
      </c>
      <c r="B449">
        <f t="shared" si="38"/>
        <v>195.15832331129067</v>
      </c>
      <c r="C449"/>
      <c r="D449"/>
      <c r="E449"/>
      <c r="F449" s="1">
        <f t="shared" si="39"/>
        <v>451.94637143466042</v>
      </c>
      <c r="G449" s="1">
        <f t="shared" si="40"/>
        <v>451.94637143466042</v>
      </c>
      <c r="P449"/>
      <c r="Q449"/>
    </row>
    <row r="450" spans="1:17" x14ac:dyDescent="0.25">
      <c r="A450" s="1">
        <f t="shared" si="41"/>
        <v>350</v>
      </c>
      <c r="B450">
        <f t="shared" si="38"/>
        <v>195.71751621476142</v>
      </c>
      <c r="C450"/>
      <c r="D450"/>
      <c r="E450"/>
      <c r="F450" s="1">
        <f t="shared" si="39"/>
        <v>451.1173338621054</v>
      </c>
      <c r="G450" s="1">
        <f t="shared" si="40"/>
        <v>451.1173338621054</v>
      </c>
      <c r="P450"/>
      <c r="Q450"/>
    </row>
    <row r="451" spans="1:17" x14ac:dyDescent="0.25">
      <c r="A451" s="1">
        <f t="shared" si="41"/>
        <v>351</v>
      </c>
      <c r="B451">
        <f t="shared" si="38"/>
        <v>196.27670911823216</v>
      </c>
      <c r="C451"/>
      <c r="D451"/>
      <c r="E451"/>
      <c r="F451" s="1">
        <f t="shared" si="39"/>
        <v>450.28829628955037</v>
      </c>
      <c r="G451" s="1">
        <f t="shared" si="40"/>
        <v>450.28829628955037</v>
      </c>
      <c r="P451"/>
      <c r="Q451"/>
    </row>
    <row r="452" spans="1:17" x14ac:dyDescent="0.25">
      <c r="A452" s="1">
        <f t="shared" si="41"/>
        <v>352</v>
      </c>
      <c r="B452">
        <f t="shared" si="38"/>
        <v>196.83590202170291</v>
      </c>
      <c r="C452"/>
      <c r="D452"/>
      <c r="E452"/>
      <c r="F452" s="1">
        <f t="shared" si="39"/>
        <v>449.45925871699529</v>
      </c>
      <c r="G452" s="1">
        <f t="shared" si="40"/>
        <v>449.45925871699529</v>
      </c>
      <c r="P452"/>
      <c r="Q452"/>
    </row>
    <row r="453" spans="1:17" x14ac:dyDescent="0.25">
      <c r="A453" s="1">
        <f t="shared" si="41"/>
        <v>353</v>
      </c>
      <c r="B453">
        <f t="shared" si="38"/>
        <v>197.39509492517365</v>
      </c>
      <c r="C453"/>
      <c r="D453"/>
      <c r="E453"/>
      <c r="F453" s="1">
        <f t="shared" si="39"/>
        <v>448.63022114444027</v>
      </c>
      <c r="G453" s="1">
        <f t="shared" si="40"/>
        <v>448.63022114444027</v>
      </c>
      <c r="P453"/>
      <c r="Q453"/>
    </row>
    <row r="454" spans="1:17" x14ac:dyDescent="0.25">
      <c r="A454" s="1">
        <f t="shared" si="41"/>
        <v>354</v>
      </c>
      <c r="B454">
        <f t="shared" si="38"/>
        <v>197.9542878286444</v>
      </c>
      <c r="C454"/>
      <c r="D454"/>
      <c r="E454"/>
      <c r="F454" s="1">
        <f t="shared" si="39"/>
        <v>447.80118357188525</v>
      </c>
      <c r="G454" s="1">
        <f t="shared" si="40"/>
        <v>447.80118357188525</v>
      </c>
      <c r="P454"/>
      <c r="Q454"/>
    </row>
    <row r="455" spans="1:17" x14ac:dyDescent="0.25">
      <c r="A455" s="1">
        <f t="shared" si="41"/>
        <v>355</v>
      </c>
      <c r="B455">
        <f t="shared" si="38"/>
        <v>198.51348073211514</v>
      </c>
      <c r="C455"/>
      <c r="D455"/>
      <c r="E455"/>
      <c r="F455" s="1">
        <f t="shared" si="39"/>
        <v>446.97214599933017</v>
      </c>
      <c r="G455" s="1">
        <f t="shared" si="40"/>
        <v>446.97214599933017</v>
      </c>
      <c r="P455"/>
      <c r="Q455"/>
    </row>
    <row r="456" spans="1:17" x14ac:dyDescent="0.25">
      <c r="A456" s="1">
        <f t="shared" si="41"/>
        <v>356</v>
      </c>
      <c r="B456">
        <f t="shared" si="38"/>
        <v>199.07267363558589</v>
      </c>
      <c r="C456"/>
      <c r="D456"/>
      <c r="E456"/>
      <c r="F456" s="1">
        <f t="shared" si="39"/>
        <v>446.14310842677514</v>
      </c>
      <c r="G456" s="1">
        <f t="shared" si="40"/>
        <v>446.14310842677514</v>
      </c>
      <c r="P456"/>
      <c r="Q456"/>
    </row>
    <row r="457" spans="1:17" x14ac:dyDescent="0.25">
      <c r="A457" s="1">
        <f t="shared" si="41"/>
        <v>357</v>
      </c>
      <c r="B457">
        <f t="shared" si="38"/>
        <v>199.63186653905663</v>
      </c>
      <c r="C457"/>
      <c r="D457"/>
      <c r="E457"/>
      <c r="F457" s="1">
        <f t="shared" si="39"/>
        <v>445.31407085422012</v>
      </c>
      <c r="G457" s="1">
        <f t="shared" si="40"/>
        <v>445.31407085422012</v>
      </c>
      <c r="P457"/>
      <c r="Q457"/>
    </row>
    <row r="458" spans="1:17" x14ac:dyDescent="0.25">
      <c r="A458" s="1">
        <f t="shared" si="41"/>
        <v>358</v>
      </c>
      <c r="B458">
        <f t="shared" si="38"/>
        <v>200.1910594425274</v>
      </c>
      <c r="C458"/>
      <c r="D458"/>
      <c r="E458"/>
      <c r="F458" s="1">
        <f t="shared" si="39"/>
        <v>444.48503328166504</v>
      </c>
      <c r="G458" s="1">
        <f t="shared" si="40"/>
        <v>444.48503328166504</v>
      </c>
      <c r="P458"/>
      <c r="Q458"/>
    </row>
    <row r="459" spans="1:17" x14ac:dyDescent="0.25">
      <c r="A459" s="1">
        <f t="shared" si="41"/>
        <v>359</v>
      </c>
      <c r="B459">
        <f t="shared" si="38"/>
        <v>200.75025234599815</v>
      </c>
      <c r="C459"/>
      <c r="D459"/>
      <c r="E459"/>
      <c r="F459" s="1">
        <f t="shared" si="39"/>
        <v>443.65599570911002</v>
      </c>
      <c r="G459" s="1">
        <f t="shared" si="40"/>
        <v>443.65599570911002</v>
      </c>
      <c r="P459"/>
      <c r="Q459"/>
    </row>
    <row r="460" spans="1:17" x14ac:dyDescent="0.25">
      <c r="A460" s="1">
        <f t="shared" si="41"/>
        <v>360</v>
      </c>
      <c r="B460">
        <f t="shared" si="38"/>
        <v>201.30944524946889</v>
      </c>
      <c r="C460"/>
      <c r="D460"/>
      <c r="E460"/>
      <c r="F460" s="1">
        <f t="shared" si="39"/>
        <v>442.82695813655499</v>
      </c>
      <c r="G460" s="1">
        <f t="shared" si="40"/>
        <v>442.82695813655499</v>
      </c>
      <c r="P460"/>
      <c r="Q460"/>
    </row>
    <row r="461" spans="1:17" x14ac:dyDescent="0.25">
      <c r="A461" s="1">
        <f t="shared" si="41"/>
        <v>361</v>
      </c>
      <c r="B461">
        <f t="shared" si="38"/>
        <v>201.86863815293964</v>
      </c>
      <c r="C461"/>
      <c r="D461"/>
      <c r="E461"/>
      <c r="F461" s="1">
        <f t="shared" si="39"/>
        <v>441.99792056399991</v>
      </c>
      <c r="G461" s="1">
        <f t="shared" si="40"/>
        <v>441.99792056399991</v>
      </c>
      <c r="P461"/>
      <c r="Q461"/>
    </row>
    <row r="462" spans="1:17" x14ac:dyDescent="0.25">
      <c r="A462" s="1">
        <f t="shared" si="41"/>
        <v>362</v>
      </c>
      <c r="B462">
        <f t="shared" si="38"/>
        <v>202.42783105641038</v>
      </c>
      <c r="C462"/>
      <c r="D462"/>
      <c r="E462"/>
      <c r="F462" s="1">
        <f t="shared" si="39"/>
        <v>441.16888299144489</v>
      </c>
      <c r="G462" s="1">
        <f t="shared" si="40"/>
        <v>441.16888299144489</v>
      </c>
      <c r="P462"/>
      <c r="Q462"/>
    </row>
    <row r="463" spans="1:17" x14ac:dyDescent="0.25">
      <c r="A463" s="1">
        <f t="shared" si="41"/>
        <v>363</v>
      </c>
      <c r="B463">
        <f t="shared" si="38"/>
        <v>202.98702395988113</v>
      </c>
      <c r="C463"/>
      <c r="D463"/>
      <c r="E463"/>
      <c r="F463" s="1">
        <f t="shared" si="39"/>
        <v>440.33984541888987</v>
      </c>
      <c r="G463" s="1">
        <f t="shared" si="40"/>
        <v>440.33984541888987</v>
      </c>
      <c r="P463"/>
      <c r="Q463"/>
    </row>
    <row r="464" spans="1:17" x14ac:dyDescent="0.25">
      <c r="A464" s="1">
        <f t="shared" si="41"/>
        <v>364</v>
      </c>
      <c r="B464">
        <f t="shared" si="38"/>
        <v>203.54621686335187</v>
      </c>
      <c r="C464"/>
      <c r="D464"/>
      <c r="E464"/>
      <c r="F464" s="1">
        <f t="shared" si="39"/>
        <v>439.51080784633479</v>
      </c>
      <c r="G464" s="1">
        <f t="shared" si="40"/>
        <v>439.51080784633479</v>
      </c>
      <c r="P464"/>
      <c r="Q464"/>
    </row>
    <row r="465" spans="1:17" x14ac:dyDescent="0.25">
      <c r="A465" s="1">
        <f t="shared" si="41"/>
        <v>365</v>
      </c>
      <c r="B465">
        <f t="shared" si="38"/>
        <v>204.10540976682262</v>
      </c>
      <c r="C465"/>
      <c r="D465"/>
      <c r="E465"/>
      <c r="F465" s="1">
        <f t="shared" si="39"/>
        <v>438.68177027377976</v>
      </c>
      <c r="G465" s="1">
        <f t="shared" si="40"/>
        <v>438.68177027377976</v>
      </c>
      <c r="P465"/>
      <c r="Q465"/>
    </row>
    <row r="466" spans="1:17" x14ac:dyDescent="0.25">
      <c r="A466" s="1">
        <f t="shared" si="41"/>
        <v>366</v>
      </c>
      <c r="B466">
        <f t="shared" si="38"/>
        <v>204.66460267029336</v>
      </c>
      <c r="C466"/>
      <c r="D466"/>
      <c r="E466"/>
      <c r="F466" s="1">
        <f t="shared" si="39"/>
        <v>437.85273270122474</v>
      </c>
      <c r="G466" s="1">
        <f t="shared" si="40"/>
        <v>437.85273270122474</v>
      </c>
      <c r="P466"/>
      <c r="Q466"/>
    </row>
    <row r="467" spans="1:17" x14ac:dyDescent="0.25">
      <c r="A467" s="1">
        <f t="shared" si="41"/>
        <v>367</v>
      </c>
      <c r="B467">
        <f t="shared" si="38"/>
        <v>205.22379557376411</v>
      </c>
      <c r="C467"/>
      <c r="D467"/>
      <c r="E467"/>
      <c r="F467" s="1">
        <f t="shared" si="39"/>
        <v>437.02369512866966</v>
      </c>
      <c r="G467" s="1">
        <f t="shared" si="40"/>
        <v>437.02369512866966</v>
      </c>
      <c r="P467"/>
      <c r="Q467"/>
    </row>
    <row r="468" spans="1:17" x14ac:dyDescent="0.25">
      <c r="A468" s="1">
        <f t="shared" si="41"/>
        <v>368</v>
      </c>
      <c r="B468">
        <f t="shared" si="38"/>
        <v>205.78298847723485</v>
      </c>
      <c r="C468"/>
      <c r="D468"/>
      <c r="E468"/>
      <c r="F468" s="1">
        <f t="shared" si="39"/>
        <v>436.19465755611463</v>
      </c>
      <c r="G468" s="1">
        <f t="shared" si="40"/>
        <v>436.19465755611463</v>
      </c>
      <c r="P468"/>
      <c r="Q468"/>
    </row>
    <row r="469" spans="1:17" x14ac:dyDescent="0.25">
      <c r="A469" s="1">
        <f t="shared" si="41"/>
        <v>369</v>
      </c>
      <c r="B469">
        <f t="shared" si="38"/>
        <v>206.3421813807056</v>
      </c>
      <c r="C469"/>
      <c r="D469"/>
      <c r="E469"/>
      <c r="F469" s="1">
        <f t="shared" si="39"/>
        <v>435.36561998355961</v>
      </c>
      <c r="G469" s="1">
        <f t="shared" si="40"/>
        <v>435.36561998355961</v>
      </c>
      <c r="P469"/>
      <c r="Q469"/>
    </row>
    <row r="470" spans="1:17" x14ac:dyDescent="0.25">
      <c r="A470" s="1">
        <f t="shared" si="41"/>
        <v>370</v>
      </c>
      <c r="B470">
        <f t="shared" si="38"/>
        <v>206.90137428417634</v>
      </c>
      <c r="C470"/>
      <c r="D470"/>
      <c r="E470"/>
      <c r="F470" s="1">
        <f t="shared" si="39"/>
        <v>434.53658241100453</v>
      </c>
      <c r="G470" s="1">
        <f t="shared" si="40"/>
        <v>434.53658241100453</v>
      </c>
      <c r="P470"/>
      <c r="Q470"/>
    </row>
    <row r="471" spans="1:17" x14ac:dyDescent="0.25">
      <c r="A471" s="1">
        <f t="shared" si="41"/>
        <v>371</v>
      </c>
      <c r="B471">
        <f t="shared" si="38"/>
        <v>207.46056718764711</v>
      </c>
      <c r="C471"/>
      <c r="D471"/>
      <c r="E471"/>
      <c r="F471" s="1">
        <f t="shared" si="39"/>
        <v>433.70754483844951</v>
      </c>
      <c r="G471" s="1">
        <f t="shared" si="40"/>
        <v>433.70754483844951</v>
      </c>
      <c r="P471"/>
      <c r="Q471"/>
    </row>
    <row r="472" spans="1:17" x14ac:dyDescent="0.25">
      <c r="A472" s="1">
        <f t="shared" si="41"/>
        <v>372</v>
      </c>
      <c r="B472">
        <f t="shared" si="38"/>
        <v>208.01976009111786</v>
      </c>
      <c r="C472"/>
      <c r="D472"/>
      <c r="E472"/>
      <c r="F472" s="1">
        <f t="shared" si="39"/>
        <v>432.87850726589448</v>
      </c>
      <c r="G472" s="1">
        <f t="shared" si="40"/>
        <v>432.87850726589448</v>
      </c>
      <c r="P472"/>
      <c r="Q472"/>
    </row>
    <row r="473" spans="1:17" x14ac:dyDescent="0.25">
      <c r="A473" s="1">
        <f t="shared" si="41"/>
        <v>373</v>
      </c>
      <c r="B473">
        <f t="shared" si="38"/>
        <v>208.5789529945886</v>
      </c>
      <c r="C473"/>
      <c r="D473"/>
      <c r="E473"/>
      <c r="F473" s="1">
        <f t="shared" si="39"/>
        <v>432.04946969333946</v>
      </c>
      <c r="G473" s="1">
        <f t="shared" si="40"/>
        <v>432.04946969333946</v>
      </c>
      <c r="P473"/>
      <c r="Q473"/>
    </row>
    <row r="474" spans="1:17" x14ac:dyDescent="0.25">
      <c r="A474" s="1">
        <f t="shared" si="41"/>
        <v>374</v>
      </c>
      <c r="B474">
        <f t="shared" si="38"/>
        <v>209.13814589805935</v>
      </c>
      <c r="C474"/>
      <c r="D474"/>
      <c r="E474"/>
      <c r="F474" s="1">
        <f t="shared" si="39"/>
        <v>431.22043212078438</v>
      </c>
      <c r="G474" s="1">
        <f t="shared" si="40"/>
        <v>431.22043212078438</v>
      </c>
      <c r="P474"/>
      <c r="Q474"/>
    </row>
    <row r="475" spans="1:17" x14ac:dyDescent="0.25">
      <c r="A475" s="1">
        <f t="shared" si="41"/>
        <v>375</v>
      </c>
      <c r="B475">
        <f t="shared" si="38"/>
        <v>209.69733880153009</v>
      </c>
      <c r="C475"/>
      <c r="D475"/>
      <c r="E475"/>
      <c r="F475" s="1">
        <f t="shared" si="39"/>
        <v>430.39139454822936</v>
      </c>
      <c r="G475" s="1">
        <f t="shared" si="40"/>
        <v>430.39139454822936</v>
      </c>
      <c r="P475"/>
      <c r="Q475"/>
    </row>
    <row r="476" spans="1:17" x14ac:dyDescent="0.25">
      <c r="A476" s="1">
        <f t="shared" si="41"/>
        <v>376</v>
      </c>
      <c r="B476">
        <f t="shared" si="38"/>
        <v>210.25653170500084</v>
      </c>
      <c r="C476"/>
      <c r="D476"/>
      <c r="E476"/>
      <c r="F476" s="1">
        <f t="shared" si="39"/>
        <v>429.56235697567433</v>
      </c>
      <c r="G476" s="1">
        <f t="shared" si="40"/>
        <v>429.56235697567433</v>
      </c>
      <c r="P476"/>
      <c r="Q476"/>
    </row>
    <row r="477" spans="1:17" x14ac:dyDescent="0.25">
      <c r="A477" s="1">
        <f t="shared" si="41"/>
        <v>377</v>
      </c>
      <c r="B477">
        <f t="shared" si="38"/>
        <v>210.81572460847158</v>
      </c>
      <c r="C477"/>
      <c r="D477"/>
      <c r="E477"/>
      <c r="F477" s="1">
        <f t="shared" si="39"/>
        <v>428.73331940311925</v>
      </c>
      <c r="G477" s="1">
        <f t="shared" si="40"/>
        <v>428.73331940311925</v>
      </c>
      <c r="P477"/>
      <c r="Q477"/>
    </row>
    <row r="478" spans="1:17" x14ac:dyDescent="0.25">
      <c r="A478" s="1">
        <f t="shared" si="41"/>
        <v>378</v>
      </c>
      <c r="B478">
        <f t="shared" si="38"/>
        <v>211.37491751194233</v>
      </c>
      <c r="C478"/>
      <c r="D478"/>
      <c r="E478"/>
      <c r="F478" s="1">
        <f t="shared" si="39"/>
        <v>427.90428183056423</v>
      </c>
      <c r="G478" s="1">
        <f t="shared" si="40"/>
        <v>427.90428183056423</v>
      </c>
      <c r="P478"/>
      <c r="Q478"/>
    </row>
    <row r="479" spans="1:17" x14ac:dyDescent="0.25">
      <c r="A479" s="1">
        <f t="shared" si="41"/>
        <v>379</v>
      </c>
      <c r="B479">
        <f t="shared" si="38"/>
        <v>211.93411041541307</v>
      </c>
      <c r="C479"/>
      <c r="D479"/>
      <c r="E479"/>
      <c r="F479" s="1">
        <f t="shared" si="39"/>
        <v>427.07524425800921</v>
      </c>
      <c r="G479" s="1">
        <f t="shared" si="40"/>
        <v>427.07524425800921</v>
      </c>
      <c r="P479"/>
      <c r="Q479"/>
    </row>
    <row r="480" spans="1:17" x14ac:dyDescent="0.25">
      <c r="A480" s="1">
        <f t="shared" si="41"/>
        <v>380</v>
      </c>
      <c r="B480">
        <f t="shared" si="38"/>
        <v>212.49330331888382</v>
      </c>
      <c r="C480"/>
      <c r="D480"/>
      <c r="E480"/>
      <c r="F480" s="1">
        <f t="shared" si="39"/>
        <v>426.24620668545413</v>
      </c>
      <c r="G480" s="1">
        <f t="shared" si="40"/>
        <v>426.24620668545413</v>
      </c>
      <c r="P480"/>
      <c r="Q480"/>
    </row>
    <row r="481" spans="1:17" x14ac:dyDescent="0.25">
      <c r="A481" s="1">
        <f t="shared" si="41"/>
        <v>381</v>
      </c>
      <c r="B481">
        <f t="shared" si="38"/>
        <v>213.05249622235456</v>
      </c>
      <c r="C481"/>
      <c r="D481"/>
      <c r="E481"/>
      <c r="F481" s="1">
        <f t="shared" si="39"/>
        <v>425.4171691128991</v>
      </c>
      <c r="G481" s="1">
        <f t="shared" si="40"/>
        <v>425.4171691128991</v>
      </c>
      <c r="P481"/>
      <c r="Q481"/>
    </row>
    <row r="482" spans="1:17" x14ac:dyDescent="0.25">
      <c r="A482" s="1">
        <f t="shared" si="41"/>
        <v>382</v>
      </c>
      <c r="B482">
        <f t="shared" si="38"/>
        <v>213.61168912582531</v>
      </c>
      <c r="C482"/>
      <c r="D482"/>
      <c r="E482"/>
      <c r="F482" s="1">
        <f t="shared" si="39"/>
        <v>424.58813154034408</v>
      </c>
      <c r="G482" s="1">
        <f t="shared" si="40"/>
        <v>424.58813154034408</v>
      </c>
      <c r="P482"/>
      <c r="Q482"/>
    </row>
    <row r="483" spans="1:17" x14ac:dyDescent="0.25">
      <c r="A483" s="1">
        <f t="shared" si="41"/>
        <v>383</v>
      </c>
      <c r="B483">
        <f t="shared" si="38"/>
        <v>214.17088202929605</v>
      </c>
      <c r="C483"/>
      <c r="D483"/>
      <c r="E483"/>
      <c r="F483" s="1">
        <f t="shared" si="39"/>
        <v>423.759093967789</v>
      </c>
      <c r="G483" s="1">
        <f t="shared" si="40"/>
        <v>423.759093967789</v>
      </c>
      <c r="P483"/>
      <c r="Q483"/>
    </row>
    <row r="484" spans="1:17" x14ac:dyDescent="0.25">
      <c r="A484" s="1">
        <f t="shared" si="41"/>
        <v>384</v>
      </c>
      <c r="B484">
        <f t="shared" si="38"/>
        <v>214.7300749327668</v>
      </c>
      <c r="C484"/>
      <c r="D484"/>
      <c r="E484"/>
      <c r="F484" s="1">
        <f t="shared" si="39"/>
        <v>422.93005639523398</v>
      </c>
      <c r="G484" s="1">
        <f t="shared" si="40"/>
        <v>422.93005639523398</v>
      </c>
      <c r="P484"/>
      <c r="Q484"/>
    </row>
    <row r="485" spans="1:17" x14ac:dyDescent="0.25">
      <c r="A485" s="1">
        <f t="shared" si="41"/>
        <v>385</v>
      </c>
      <c r="B485">
        <f t="shared" ref="B485:B548" si="42">A*A485</f>
        <v>215.28926783623757</v>
      </c>
      <c r="C485"/>
      <c r="D485"/>
      <c r="E485"/>
      <c r="F485" s="1">
        <f t="shared" ref="F485:F548" si="43">IF($A485&lt;TSTRAIGHT,yarxiko-B*$A485,IF($A485&lt;time_up,-B*($A485-TSTRAIGHT)+1/2*ABS(g)*($A485-TSTRAIGHT)^2,B*(A485-time_up)))</f>
        <v>422.10101882267895</v>
      </c>
      <c r="G485" s="1">
        <f t="shared" ref="G485:G548" si="44">IF($A485&lt;TSTRAIGHT,yarxiko-B*$A485,IF($A485&lt;TIME_TILLh,-B*($A485-TSTRAIGHT)+1/2*g*($A485-TSTRAIGHT)^2,IF($A485&lt;TIME_TO_2ND,-h-Gamma*($A485-TIME_TILLh),IF($A485&lt;T_OLIKO,-h-DY_layer-Gamma*($A485-TIME_TO_2ND)-1/2*g*($A485-TIME_TO_2ND)^2,-2*h-DY_layer-B*($A485-T_OLIKO)))))</f>
        <v>422.10101882267895</v>
      </c>
      <c r="P485"/>
      <c r="Q485"/>
    </row>
    <row r="486" spans="1:17" x14ac:dyDescent="0.25">
      <c r="A486" s="1">
        <f t="shared" ref="A486:A549" si="45">A485+DETE</f>
        <v>386</v>
      </c>
      <c r="B486">
        <f t="shared" si="42"/>
        <v>215.84846073970832</v>
      </c>
      <c r="C486"/>
      <c r="D486"/>
      <c r="E486"/>
      <c r="F486" s="1">
        <f t="shared" si="43"/>
        <v>421.27198125012387</v>
      </c>
      <c r="G486" s="1">
        <f t="shared" si="44"/>
        <v>421.27198125012387</v>
      </c>
      <c r="P486"/>
      <c r="Q486"/>
    </row>
    <row r="487" spans="1:17" x14ac:dyDescent="0.25">
      <c r="A487" s="1">
        <f t="shared" si="45"/>
        <v>387</v>
      </c>
      <c r="B487">
        <f t="shared" si="42"/>
        <v>216.40765364317906</v>
      </c>
      <c r="C487"/>
      <c r="D487"/>
      <c r="E487"/>
      <c r="F487" s="1">
        <f t="shared" si="43"/>
        <v>420.44294367756885</v>
      </c>
      <c r="G487" s="1">
        <f t="shared" si="44"/>
        <v>420.44294367756885</v>
      </c>
      <c r="P487"/>
      <c r="Q487"/>
    </row>
    <row r="488" spans="1:17" x14ac:dyDescent="0.25">
      <c r="A488" s="1">
        <f t="shared" si="45"/>
        <v>388</v>
      </c>
      <c r="B488">
        <f t="shared" si="42"/>
        <v>216.9668465466498</v>
      </c>
      <c r="C488"/>
      <c r="D488"/>
      <c r="E488"/>
      <c r="F488" s="1">
        <f t="shared" si="43"/>
        <v>419.61390610501383</v>
      </c>
      <c r="G488" s="1">
        <f t="shared" si="44"/>
        <v>419.61390610501383</v>
      </c>
      <c r="P488"/>
      <c r="Q488"/>
    </row>
    <row r="489" spans="1:17" x14ac:dyDescent="0.25">
      <c r="A489" s="1">
        <f t="shared" si="45"/>
        <v>389</v>
      </c>
      <c r="B489">
        <f t="shared" si="42"/>
        <v>217.52603945012055</v>
      </c>
      <c r="C489"/>
      <c r="D489"/>
      <c r="E489"/>
      <c r="F489" s="1">
        <f t="shared" si="43"/>
        <v>418.78486853245874</v>
      </c>
      <c r="G489" s="1">
        <f t="shared" si="44"/>
        <v>418.78486853245874</v>
      </c>
      <c r="P489"/>
      <c r="Q489"/>
    </row>
    <row r="490" spans="1:17" x14ac:dyDescent="0.25">
      <c r="A490" s="1">
        <f t="shared" si="45"/>
        <v>390</v>
      </c>
      <c r="B490">
        <f t="shared" si="42"/>
        <v>218.08523235359129</v>
      </c>
      <c r="C490"/>
      <c r="D490"/>
      <c r="E490"/>
      <c r="F490" s="1">
        <f t="shared" si="43"/>
        <v>417.95583095990372</v>
      </c>
      <c r="G490" s="1">
        <f t="shared" si="44"/>
        <v>417.95583095990372</v>
      </c>
      <c r="P490"/>
      <c r="Q490"/>
    </row>
    <row r="491" spans="1:17" x14ac:dyDescent="0.25">
      <c r="A491" s="1">
        <f t="shared" si="45"/>
        <v>391</v>
      </c>
      <c r="B491">
        <f t="shared" si="42"/>
        <v>218.64442525706204</v>
      </c>
      <c r="C491"/>
      <c r="D491"/>
      <c r="E491"/>
      <c r="F491" s="1">
        <f t="shared" si="43"/>
        <v>417.1267933873487</v>
      </c>
      <c r="G491" s="1">
        <f t="shared" si="44"/>
        <v>417.1267933873487</v>
      </c>
      <c r="P491"/>
      <c r="Q491"/>
    </row>
    <row r="492" spans="1:17" x14ac:dyDescent="0.25">
      <c r="A492" s="1">
        <f t="shared" si="45"/>
        <v>392</v>
      </c>
      <c r="B492">
        <f t="shared" si="42"/>
        <v>219.20361816053278</v>
      </c>
      <c r="C492"/>
      <c r="D492"/>
      <c r="E492"/>
      <c r="F492" s="1">
        <f t="shared" si="43"/>
        <v>416.29775581479362</v>
      </c>
      <c r="G492" s="1">
        <f t="shared" si="44"/>
        <v>416.29775581479362</v>
      </c>
      <c r="P492"/>
      <c r="Q492"/>
    </row>
    <row r="493" spans="1:17" x14ac:dyDescent="0.25">
      <c r="A493" s="1">
        <f t="shared" si="45"/>
        <v>393</v>
      </c>
      <c r="B493">
        <f t="shared" si="42"/>
        <v>219.76281106400353</v>
      </c>
      <c r="C493"/>
      <c r="D493"/>
      <c r="E493"/>
      <c r="F493" s="1">
        <f t="shared" si="43"/>
        <v>415.46871824223859</v>
      </c>
      <c r="G493" s="1">
        <f t="shared" si="44"/>
        <v>415.46871824223859</v>
      </c>
      <c r="P493"/>
      <c r="Q493"/>
    </row>
    <row r="494" spans="1:17" x14ac:dyDescent="0.25">
      <c r="A494" s="1">
        <f t="shared" si="45"/>
        <v>394</v>
      </c>
      <c r="B494">
        <f t="shared" si="42"/>
        <v>220.32200396747427</v>
      </c>
      <c r="C494"/>
      <c r="D494"/>
      <c r="E494"/>
      <c r="F494" s="1">
        <f t="shared" si="43"/>
        <v>414.63968066968357</v>
      </c>
      <c r="G494" s="1">
        <f t="shared" si="44"/>
        <v>414.63968066968357</v>
      </c>
      <c r="P494"/>
      <c r="Q494"/>
    </row>
    <row r="495" spans="1:17" x14ac:dyDescent="0.25">
      <c r="A495" s="1">
        <f t="shared" si="45"/>
        <v>395</v>
      </c>
      <c r="B495">
        <f t="shared" si="42"/>
        <v>220.88119687094502</v>
      </c>
      <c r="C495"/>
      <c r="D495"/>
      <c r="E495"/>
      <c r="F495" s="1">
        <f t="shared" si="43"/>
        <v>413.81064309712849</v>
      </c>
      <c r="G495" s="1">
        <f t="shared" si="44"/>
        <v>413.81064309712849</v>
      </c>
      <c r="P495"/>
      <c r="Q495"/>
    </row>
    <row r="496" spans="1:17" x14ac:dyDescent="0.25">
      <c r="A496" s="1">
        <f t="shared" si="45"/>
        <v>396</v>
      </c>
      <c r="B496">
        <f t="shared" si="42"/>
        <v>221.44038977441576</v>
      </c>
      <c r="C496"/>
      <c r="D496"/>
      <c r="E496"/>
      <c r="F496" s="1">
        <f t="shared" si="43"/>
        <v>412.98160552457347</v>
      </c>
      <c r="G496" s="1">
        <f t="shared" si="44"/>
        <v>412.98160552457347</v>
      </c>
      <c r="P496"/>
      <c r="Q496"/>
    </row>
    <row r="497" spans="1:17" x14ac:dyDescent="0.25">
      <c r="A497" s="1">
        <f t="shared" si="45"/>
        <v>397</v>
      </c>
      <c r="B497">
        <f t="shared" si="42"/>
        <v>221.99958267788651</v>
      </c>
      <c r="C497"/>
      <c r="D497"/>
      <c r="E497"/>
      <c r="F497" s="1">
        <f t="shared" si="43"/>
        <v>412.15256795201844</v>
      </c>
      <c r="G497" s="1">
        <f t="shared" si="44"/>
        <v>412.15256795201844</v>
      </c>
      <c r="P497"/>
      <c r="Q497"/>
    </row>
    <row r="498" spans="1:17" x14ac:dyDescent="0.25">
      <c r="A498" s="1">
        <f t="shared" si="45"/>
        <v>398</v>
      </c>
      <c r="B498">
        <f t="shared" si="42"/>
        <v>222.55877558135728</v>
      </c>
      <c r="C498"/>
      <c r="D498"/>
      <c r="E498"/>
      <c r="F498" s="1">
        <f t="shared" si="43"/>
        <v>411.32353037946342</v>
      </c>
      <c r="G498" s="1">
        <f t="shared" si="44"/>
        <v>411.32353037946342</v>
      </c>
      <c r="P498"/>
      <c r="Q498"/>
    </row>
    <row r="499" spans="1:17" x14ac:dyDescent="0.25">
      <c r="A499" s="1">
        <f t="shared" si="45"/>
        <v>399</v>
      </c>
      <c r="B499">
        <f t="shared" si="42"/>
        <v>223.11796848482803</v>
      </c>
      <c r="C499"/>
      <c r="D499"/>
      <c r="E499"/>
      <c r="F499" s="1">
        <f t="shared" si="43"/>
        <v>410.49449280690834</v>
      </c>
      <c r="G499" s="1">
        <f t="shared" si="44"/>
        <v>410.49449280690834</v>
      </c>
      <c r="P499"/>
      <c r="Q499"/>
    </row>
    <row r="500" spans="1:17" x14ac:dyDescent="0.25">
      <c r="A500" s="1">
        <f t="shared" si="45"/>
        <v>400</v>
      </c>
      <c r="B500">
        <f t="shared" si="42"/>
        <v>223.67716138829877</v>
      </c>
      <c r="C500"/>
      <c r="D500"/>
      <c r="E500"/>
      <c r="F500" s="1">
        <f t="shared" si="43"/>
        <v>409.66545523435332</v>
      </c>
      <c r="G500" s="1">
        <f t="shared" si="44"/>
        <v>409.66545523435332</v>
      </c>
      <c r="P500"/>
      <c r="Q500"/>
    </row>
    <row r="501" spans="1:17" x14ac:dyDescent="0.25">
      <c r="A501" s="1">
        <f t="shared" si="45"/>
        <v>401</v>
      </c>
      <c r="B501">
        <f t="shared" si="42"/>
        <v>224.23635429176952</v>
      </c>
      <c r="C501"/>
      <c r="D501"/>
      <c r="E501"/>
      <c r="F501" s="1">
        <f t="shared" si="43"/>
        <v>408.83641766179829</v>
      </c>
      <c r="G501" s="1">
        <f t="shared" si="44"/>
        <v>408.83641766179829</v>
      </c>
      <c r="P501"/>
      <c r="Q501"/>
    </row>
    <row r="502" spans="1:17" x14ac:dyDescent="0.25">
      <c r="A502" s="1">
        <f t="shared" si="45"/>
        <v>402</v>
      </c>
      <c r="B502">
        <f t="shared" si="42"/>
        <v>224.79554719524026</v>
      </c>
      <c r="C502"/>
      <c r="D502"/>
      <c r="E502"/>
      <c r="F502" s="1">
        <f t="shared" si="43"/>
        <v>408.00738008924321</v>
      </c>
      <c r="G502" s="1">
        <f t="shared" si="44"/>
        <v>408.00738008924321</v>
      </c>
      <c r="P502"/>
      <c r="Q502"/>
    </row>
    <row r="503" spans="1:17" x14ac:dyDescent="0.25">
      <c r="A503" s="1">
        <f t="shared" si="45"/>
        <v>403</v>
      </c>
      <c r="B503">
        <f t="shared" si="42"/>
        <v>225.35474009871101</v>
      </c>
      <c r="C503"/>
      <c r="D503"/>
      <c r="E503"/>
      <c r="F503" s="1">
        <f t="shared" si="43"/>
        <v>407.17834251668819</v>
      </c>
      <c r="G503" s="1">
        <f t="shared" si="44"/>
        <v>407.17834251668819</v>
      </c>
      <c r="P503"/>
      <c r="Q503"/>
    </row>
    <row r="504" spans="1:17" x14ac:dyDescent="0.25">
      <c r="A504" s="1">
        <f t="shared" si="45"/>
        <v>404</v>
      </c>
      <c r="B504">
        <f t="shared" si="42"/>
        <v>225.91393300218175</v>
      </c>
      <c r="C504"/>
      <c r="D504"/>
      <c r="E504"/>
      <c r="F504" s="1">
        <f t="shared" si="43"/>
        <v>406.34930494413317</v>
      </c>
      <c r="G504" s="1">
        <f t="shared" si="44"/>
        <v>406.34930494413317</v>
      </c>
      <c r="P504"/>
      <c r="Q504"/>
    </row>
    <row r="505" spans="1:17" x14ac:dyDescent="0.25">
      <c r="A505" s="1">
        <f t="shared" si="45"/>
        <v>405</v>
      </c>
      <c r="B505">
        <f t="shared" si="42"/>
        <v>226.47312590565249</v>
      </c>
      <c r="C505"/>
      <c r="D505"/>
      <c r="E505"/>
      <c r="F505" s="1">
        <f t="shared" si="43"/>
        <v>405.52026737157809</v>
      </c>
      <c r="G505" s="1">
        <f t="shared" si="44"/>
        <v>405.52026737157809</v>
      </c>
      <c r="P505"/>
      <c r="Q505"/>
    </row>
    <row r="506" spans="1:17" x14ac:dyDescent="0.25">
      <c r="A506" s="1">
        <f t="shared" si="45"/>
        <v>406</v>
      </c>
      <c r="B506">
        <f t="shared" si="42"/>
        <v>227.03231880912324</v>
      </c>
      <c r="C506"/>
      <c r="D506"/>
      <c r="E506"/>
      <c r="F506" s="1">
        <f t="shared" si="43"/>
        <v>404.69122979902306</v>
      </c>
      <c r="G506" s="1">
        <f t="shared" si="44"/>
        <v>404.69122979902306</v>
      </c>
      <c r="P506"/>
      <c r="Q506"/>
    </row>
    <row r="507" spans="1:17" x14ac:dyDescent="0.25">
      <c r="A507" s="1">
        <f t="shared" si="45"/>
        <v>407</v>
      </c>
      <c r="B507">
        <f t="shared" si="42"/>
        <v>227.59151171259398</v>
      </c>
      <c r="C507"/>
      <c r="D507"/>
      <c r="E507"/>
      <c r="F507" s="1">
        <f t="shared" si="43"/>
        <v>403.86219222646804</v>
      </c>
      <c r="G507" s="1">
        <f t="shared" si="44"/>
        <v>403.86219222646804</v>
      </c>
      <c r="P507"/>
      <c r="Q507"/>
    </row>
    <row r="508" spans="1:17" x14ac:dyDescent="0.25">
      <c r="A508" s="1">
        <f t="shared" si="45"/>
        <v>408</v>
      </c>
      <c r="B508">
        <f t="shared" si="42"/>
        <v>228.15070461606473</v>
      </c>
      <c r="C508"/>
      <c r="D508"/>
      <c r="E508"/>
      <c r="F508" s="1">
        <f t="shared" si="43"/>
        <v>403.03315465391296</v>
      </c>
      <c r="G508" s="1">
        <f t="shared" si="44"/>
        <v>403.03315465391296</v>
      </c>
      <c r="P508"/>
      <c r="Q508"/>
    </row>
    <row r="509" spans="1:17" x14ac:dyDescent="0.25">
      <c r="A509" s="1">
        <f t="shared" si="45"/>
        <v>409</v>
      </c>
      <c r="B509">
        <f t="shared" si="42"/>
        <v>228.70989751953547</v>
      </c>
      <c r="C509"/>
      <c r="D509"/>
      <c r="E509"/>
      <c r="F509" s="1">
        <f t="shared" si="43"/>
        <v>402.20411708135794</v>
      </c>
      <c r="G509" s="1">
        <f t="shared" si="44"/>
        <v>402.20411708135794</v>
      </c>
      <c r="P509"/>
      <c r="Q509"/>
    </row>
    <row r="510" spans="1:17" x14ac:dyDescent="0.25">
      <c r="A510" s="1">
        <f t="shared" si="45"/>
        <v>410</v>
      </c>
      <c r="B510">
        <f t="shared" si="42"/>
        <v>229.26909042300622</v>
      </c>
      <c r="C510"/>
      <c r="D510"/>
      <c r="E510"/>
      <c r="F510" s="1">
        <f t="shared" si="43"/>
        <v>401.37507950880291</v>
      </c>
      <c r="G510" s="1">
        <f t="shared" si="44"/>
        <v>401.37507950880291</v>
      </c>
      <c r="P510"/>
      <c r="Q510"/>
    </row>
    <row r="511" spans="1:17" x14ac:dyDescent="0.25">
      <c r="A511" s="1">
        <f t="shared" si="45"/>
        <v>411</v>
      </c>
      <c r="B511">
        <f t="shared" si="42"/>
        <v>229.82828332647699</v>
      </c>
      <c r="C511"/>
      <c r="D511"/>
      <c r="E511"/>
      <c r="F511" s="1">
        <f t="shared" si="43"/>
        <v>400.54604193624783</v>
      </c>
      <c r="G511" s="1">
        <f t="shared" si="44"/>
        <v>400.54604193624783</v>
      </c>
      <c r="P511"/>
      <c r="Q511"/>
    </row>
    <row r="512" spans="1:17" x14ac:dyDescent="0.25">
      <c r="A512" s="1">
        <f t="shared" si="45"/>
        <v>412</v>
      </c>
      <c r="B512">
        <f t="shared" si="42"/>
        <v>230.38747622994774</v>
      </c>
      <c r="C512"/>
      <c r="D512"/>
      <c r="E512"/>
      <c r="F512" s="1">
        <f t="shared" si="43"/>
        <v>399.71700436369281</v>
      </c>
      <c r="G512" s="1">
        <f t="shared" si="44"/>
        <v>399.71700436369281</v>
      </c>
      <c r="P512"/>
      <c r="Q512"/>
    </row>
    <row r="513" spans="1:17" x14ac:dyDescent="0.25">
      <c r="A513" s="1">
        <f t="shared" si="45"/>
        <v>413</v>
      </c>
      <c r="B513">
        <f t="shared" si="42"/>
        <v>230.94666913341848</v>
      </c>
      <c r="C513"/>
      <c r="D513"/>
      <c r="E513"/>
      <c r="F513" s="1">
        <f t="shared" si="43"/>
        <v>398.88796679113779</v>
      </c>
      <c r="G513" s="1">
        <f t="shared" si="44"/>
        <v>398.88796679113779</v>
      </c>
      <c r="P513"/>
      <c r="Q513"/>
    </row>
    <row r="514" spans="1:17" x14ac:dyDescent="0.25">
      <c r="A514" s="1">
        <f t="shared" si="45"/>
        <v>414</v>
      </c>
      <c r="B514">
        <f t="shared" si="42"/>
        <v>231.50586203688923</v>
      </c>
      <c r="C514"/>
      <c r="D514"/>
      <c r="E514"/>
      <c r="F514" s="1">
        <f t="shared" si="43"/>
        <v>398.0589292185827</v>
      </c>
      <c r="G514" s="1">
        <f t="shared" si="44"/>
        <v>398.0589292185827</v>
      </c>
      <c r="P514"/>
      <c r="Q514"/>
    </row>
    <row r="515" spans="1:17" x14ac:dyDescent="0.25">
      <c r="A515" s="1">
        <f t="shared" si="45"/>
        <v>415</v>
      </c>
      <c r="B515">
        <f t="shared" si="42"/>
        <v>232.06505494035997</v>
      </c>
      <c r="C515"/>
      <c r="D515"/>
      <c r="E515"/>
      <c r="F515" s="1">
        <f t="shared" si="43"/>
        <v>397.22989164602768</v>
      </c>
      <c r="G515" s="1">
        <f t="shared" si="44"/>
        <v>397.22989164602768</v>
      </c>
      <c r="P515"/>
      <c r="Q515"/>
    </row>
    <row r="516" spans="1:17" x14ac:dyDescent="0.25">
      <c r="A516" s="1">
        <f t="shared" si="45"/>
        <v>416</v>
      </c>
      <c r="B516">
        <f t="shared" si="42"/>
        <v>232.62424784383072</v>
      </c>
      <c r="C516"/>
      <c r="D516"/>
      <c r="E516"/>
      <c r="F516" s="1">
        <f t="shared" si="43"/>
        <v>396.40085407347266</v>
      </c>
      <c r="G516" s="1">
        <f t="shared" si="44"/>
        <v>396.40085407347266</v>
      </c>
      <c r="P516"/>
      <c r="Q516"/>
    </row>
    <row r="517" spans="1:17" x14ac:dyDescent="0.25">
      <c r="A517" s="1">
        <f t="shared" si="45"/>
        <v>417</v>
      </c>
      <c r="B517">
        <f t="shared" si="42"/>
        <v>233.18344074730146</v>
      </c>
      <c r="C517"/>
      <c r="D517"/>
      <c r="E517"/>
      <c r="F517" s="1">
        <f t="shared" si="43"/>
        <v>395.57181650091758</v>
      </c>
      <c r="G517" s="1">
        <f t="shared" si="44"/>
        <v>395.57181650091758</v>
      </c>
      <c r="P517"/>
      <c r="Q517"/>
    </row>
    <row r="518" spans="1:17" x14ac:dyDescent="0.25">
      <c r="A518" s="1">
        <f t="shared" si="45"/>
        <v>418</v>
      </c>
      <c r="B518">
        <f t="shared" si="42"/>
        <v>233.74263365077221</v>
      </c>
      <c r="C518"/>
      <c r="D518"/>
      <c r="E518"/>
      <c r="F518" s="1">
        <f t="shared" si="43"/>
        <v>394.74277892836255</v>
      </c>
      <c r="G518" s="1">
        <f t="shared" si="44"/>
        <v>394.74277892836255</v>
      </c>
      <c r="P518"/>
      <c r="Q518"/>
    </row>
    <row r="519" spans="1:17" x14ac:dyDescent="0.25">
      <c r="A519" s="1">
        <f t="shared" si="45"/>
        <v>419</v>
      </c>
      <c r="B519">
        <f t="shared" si="42"/>
        <v>234.30182655424295</v>
      </c>
      <c r="C519"/>
      <c r="D519"/>
      <c r="E519"/>
      <c r="F519" s="1">
        <f t="shared" si="43"/>
        <v>393.91374135580753</v>
      </c>
      <c r="G519" s="1">
        <f t="shared" si="44"/>
        <v>393.91374135580753</v>
      </c>
      <c r="P519"/>
      <c r="Q519"/>
    </row>
    <row r="520" spans="1:17" x14ac:dyDescent="0.25">
      <c r="A520" s="1">
        <f t="shared" si="45"/>
        <v>420</v>
      </c>
      <c r="B520">
        <f t="shared" si="42"/>
        <v>234.8610194577137</v>
      </c>
      <c r="C520"/>
      <c r="D520"/>
      <c r="E520"/>
      <c r="F520" s="1">
        <f t="shared" si="43"/>
        <v>393.08470378325245</v>
      </c>
      <c r="G520" s="1">
        <f t="shared" si="44"/>
        <v>393.08470378325245</v>
      </c>
      <c r="P520"/>
      <c r="Q520"/>
    </row>
    <row r="521" spans="1:17" x14ac:dyDescent="0.25">
      <c r="A521" s="1">
        <f t="shared" si="45"/>
        <v>421</v>
      </c>
      <c r="B521">
        <f t="shared" si="42"/>
        <v>235.42021236118444</v>
      </c>
      <c r="C521"/>
      <c r="D521"/>
      <c r="E521"/>
      <c r="F521" s="1">
        <f t="shared" si="43"/>
        <v>392.25566621069743</v>
      </c>
      <c r="G521" s="1">
        <f t="shared" si="44"/>
        <v>392.25566621069743</v>
      </c>
      <c r="P521"/>
      <c r="Q521"/>
    </row>
    <row r="522" spans="1:17" x14ac:dyDescent="0.25">
      <c r="A522" s="1">
        <f t="shared" si="45"/>
        <v>422</v>
      </c>
      <c r="B522">
        <f t="shared" si="42"/>
        <v>235.97940526465518</v>
      </c>
      <c r="C522"/>
      <c r="D522"/>
      <c r="E522"/>
      <c r="F522" s="1">
        <f t="shared" si="43"/>
        <v>391.4266286381424</v>
      </c>
      <c r="G522" s="1">
        <f t="shared" si="44"/>
        <v>391.4266286381424</v>
      </c>
      <c r="P522"/>
      <c r="Q522"/>
    </row>
    <row r="523" spans="1:17" x14ac:dyDescent="0.25">
      <c r="A523" s="1">
        <f t="shared" si="45"/>
        <v>423</v>
      </c>
      <c r="B523">
        <f t="shared" si="42"/>
        <v>236.53859816812593</v>
      </c>
      <c r="C523"/>
      <c r="D523"/>
      <c r="E523"/>
      <c r="F523" s="1">
        <f t="shared" si="43"/>
        <v>390.59759106558738</v>
      </c>
      <c r="G523" s="1">
        <f t="shared" si="44"/>
        <v>390.59759106558738</v>
      </c>
      <c r="P523"/>
      <c r="Q523"/>
    </row>
    <row r="524" spans="1:17" x14ac:dyDescent="0.25">
      <c r="A524" s="1">
        <f t="shared" si="45"/>
        <v>424</v>
      </c>
      <c r="B524">
        <f t="shared" si="42"/>
        <v>237.09779107159667</v>
      </c>
      <c r="C524"/>
      <c r="D524"/>
      <c r="E524"/>
      <c r="F524" s="1">
        <f t="shared" si="43"/>
        <v>389.7685534930323</v>
      </c>
      <c r="G524" s="1">
        <f t="shared" si="44"/>
        <v>389.7685534930323</v>
      </c>
      <c r="P524"/>
      <c r="Q524"/>
    </row>
    <row r="525" spans="1:17" x14ac:dyDescent="0.25">
      <c r="A525" s="1">
        <f t="shared" si="45"/>
        <v>425</v>
      </c>
      <c r="B525">
        <f t="shared" si="42"/>
        <v>237.65698397506745</v>
      </c>
      <c r="C525"/>
      <c r="D525"/>
      <c r="E525"/>
      <c r="F525" s="1">
        <f t="shared" si="43"/>
        <v>388.93951592047728</v>
      </c>
      <c r="G525" s="1">
        <f t="shared" si="44"/>
        <v>388.93951592047728</v>
      </c>
      <c r="P525"/>
      <c r="Q525"/>
    </row>
    <row r="526" spans="1:17" x14ac:dyDescent="0.25">
      <c r="A526" s="1">
        <f t="shared" si="45"/>
        <v>426</v>
      </c>
      <c r="B526">
        <f t="shared" si="42"/>
        <v>238.21617687853819</v>
      </c>
      <c r="C526"/>
      <c r="D526"/>
      <c r="E526"/>
      <c r="F526" s="1">
        <f t="shared" si="43"/>
        <v>388.11047834792225</v>
      </c>
      <c r="G526" s="1">
        <f t="shared" si="44"/>
        <v>388.11047834792225</v>
      </c>
      <c r="P526"/>
      <c r="Q526"/>
    </row>
    <row r="527" spans="1:17" x14ac:dyDescent="0.25">
      <c r="A527" s="1">
        <f t="shared" si="45"/>
        <v>427</v>
      </c>
      <c r="B527">
        <f t="shared" si="42"/>
        <v>238.77536978200894</v>
      </c>
      <c r="C527"/>
      <c r="D527"/>
      <c r="E527"/>
      <c r="F527" s="1">
        <f t="shared" si="43"/>
        <v>387.28144077536717</v>
      </c>
      <c r="G527" s="1">
        <f t="shared" si="44"/>
        <v>387.28144077536717</v>
      </c>
      <c r="P527"/>
      <c r="Q527"/>
    </row>
    <row r="528" spans="1:17" x14ac:dyDescent="0.25">
      <c r="A528" s="1">
        <f t="shared" si="45"/>
        <v>428</v>
      </c>
      <c r="B528">
        <f t="shared" si="42"/>
        <v>239.33456268547968</v>
      </c>
      <c r="C528"/>
      <c r="D528"/>
      <c r="E528"/>
      <c r="F528" s="1">
        <f t="shared" si="43"/>
        <v>386.45240320281215</v>
      </c>
      <c r="G528" s="1">
        <f t="shared" si="44"/>
        <v>386.45240320281215</v>
      </c>
      <c r="P528"/>
      <c r="Q528"/>
    </row>
    <row r="529" spans="1:17" x14ac:dyDescent="0.25">
      <c r="A529" s="1">
        <f t="shared" si="45"/>
        <v>429</v>
      </c>
      <c r="B529">
        <f t="shared" si="42"/>
        <v>239.89375558895043</v>
      </c>
      <c r="C529"/>
      <c r="D529"/>
      <c r="E529"/>
      <c r="F529" s="1">
        <f t="shared" si="43"/>
        <v>385.62336563025713</v>
      </c>
      <c r="G529" s="1">
        <f t="shared" si="44"/>
        <v>385.62336563025713</v>
      </c>
      <c r="P529"/>
      <c r="Q529"/>
    </row>
    <row r="530" spans="1:17" x14ac:dyDescent="0.25">
      <c r="A530" s="1">
        <f t="shared" si="45"/>
        <v>430</v>
      </c>
      <c r="B530">
        <f t="shared" si="42"/>
        <v>240.45294849242117</v>
      </c>
      <c r="C530"/>
      <c r="D530"/>
      <c r="E530"/>
      <c r="F530" s="1">
        <f t="shared" si="43"/>
        <v>384.79432805770205</v>
      </c>
      <c r="G530" s="1">
        <f t="shared" si="44"/>
        <v>384.79432805770205</v>
      </c>
      <c r="P530"/>
      <c r="Q530"/>
    </row>
    <row r="531" spans="1:17" x14ac:dyDescent="0.25">
      <c r="A531" s="1">
        <f t="shared" si="45"/>
        <v>431</v>
      </c>
      <c r="B531">
        <f t="shared" si="42"/>
        <v>241.01214139589192</v>
      </c>
      <c r="C531"/>
      <c r="D531"/>
      <c r="E531"/>
      <c r="F531" s="1">
        <f t="shared" si="43"/>
        <v>383.96529048514702</v>
      </c>
      <c r="G531" s="1">
        <f t="shared" si="44"/>
        <v>383.96529048514702</v>
      </c>
      <c r="P531"/>
      <c r="Q531"/>
    </row>
    <row r="532" spans="1:17" x14ac:dyDescent="0.25">
      <c r="A532" s="1">
        <f t="shared" si="45"/>
        <v>432</v>
      </c>
      <c r="B532">
        <f t="shared" si="42"/>
        <v>241.57133429936266</v>
      </c>
      <c r="C532"/>
      <c r="D532"/>
      <c r="E532"/>
      <c r="F532" s="1">
        <f t="shared" si="43"/>
        <v>383.136252912592</v>
      </c>
      <c r="G532" s="1">
        <f t="shared" si="44"/>
        <v>383.136252912592</v>
      </c>
      <c r="P532"/>
      <c r="Q532"/>
    </row>
    <row r="533" spans="1:17" x14ac:dyDescent="0.25">
      <c r="A533" s="1">
        <f t="shared" si="45"/>
        <v>433</v>
      </c>
      <c r="B533">
        <f t="shared" si="42"/>
        <v>242.13052720283341</v>
      </c>
      <c r="C533"/>
      <c r="D533"/>
      <c r="E533"/>
      <c r="F533" s="1">
        <f t="shared" si="43"/>
        <v>382.30721534003692</v>
      </c>
      <c r="G533" s="1">
        <f t="shared" si="44"/>
        <v>382.30721534003692</v>
      </c>
      <c r="P533"/>
      <c r="Q533"/>
    </row>
    <row r="534" spans="1:17" x14ac:dyDescent="0.25">
      <c r="A534" s="1">
        <f t="shared" si="45"/>
        <v>434</v>
      </c>
      <c r="B534">
        <f t="shared" si="42"/>
        <v>242.68972010630415</v>
      </c>
      <c r="C534"/>
      <c r="D534"/>
      <c r="E534"/>
      <c r="F534" s="1">
        <f t="shared" si="43"/>
        <v>381.4781777674819</v>
      </c>
      <c r="G534" s="1">
        <f t="shared" si="44"/>
        <v>381.4781777674819</v>
      </c>
      <c r="P534"/>
      <c r="Q534"/>
    </row>
    <row r="535" spans="1:17" x14ac:dyDescent="0.25">
      <c r="A535" s="1">
        <f t="shared" si="45"/>
        <v>435</v>
      </c>
      <c r="B535">
        <f t="shared" si="42"/>
        <v>243.2489130097749</v>
      </c>
      <c r="C535"/>
      <c r="D535"/>
      <c r="E535"/>
      <c r="F535" s="1">
        <f t="shared" si="43"/>
        <v>380.64914019492687</v>
      </c>
      <c r="G535" s="1">
        <f t="shared" si="44"/>
        <v>380.64914019492687</v>
      </c>
      <c r="P535"/>
      <c r="Q535"/>
    </row>
    <row r="536" spans="1:17" x14ac:dyDescent="0.25">
      <c r="A536" s="1">
        <f t="shared" si="45"/>
        <v>436</v>
      </c>
      <c r="B536">
        <f t="shared" si="42"/>
        <v>243.80810591324564</v>
      </c>
      <c r="C536"/>
      <c r="D536"/>
      <c r="E536"/>
      <c r="F536" s="1">
        <f t="shared" si="43"/>
        <v>379.82010262237179</v>
      </c>
      <c r="G536" s="1">
        <f t="shared" si="44"/>
        <v>379.82010262237179</v>
      </c>
      <c r="P536"/>
      <c r="Q536"/>
    </row>
    <row r="537" spans="1:17" x14ac:dyDescent="0.25">
      <c r="A537" s="1">
        <f t="shared" si="45"/>
        <v>437</v>
      </c>
      <c r="B537">
        <f t="shared" si="42"/>
        <v>244.36729881671639</v>
      </c>
      <c r="C537"/>
      <c r="D537"/>
      <c r="E537"/>
      <c r="F537" s="1">
        <f t="shared" si="43"/>
        <v>378.99106504981677</v>
      </c>
      <c r="G537" s="1">
        <f t="shared" si="44"/>
        <v>378.99106504981677</v>
      </c>
      <c r="P537"/>
      <c r="Q537"/>
    </row>
    <row r="538" spans="1:17" x14ac:dyDescent="0.25">
      <c r="A538" s="1">
        <f t="shared" si="45"/>
        <v>438</v>
      </c>
      <c r="B538">
        <f t="shared" si="42"/>
        <v>244.92649172018716</v>
      </c>
      <c r="C538"/>
      <c r="D538"/>
      <c r="E538"/>
      <c r="F538" s="1">
        <f t="shared" si="43"/>
        <v>378.16202747726174</v>
      </c>
      <c r="G538" s="1">
        <f t="shared" si="44"/>
        <v>378.16202747726174</v>
      </c>
      <c r="P538"/>
      <c r="Q538"/>
    </row>
    <row r="539" spans="1:17" x14ac:dyDescent="0.25">
      <c r="A539" s="1">
        <f t="shared" si="45"/>
        <v>439</v>
      </c>
      <c r="B539">
        <f t="shared" si="42"/>
        <v>245.4856846236579</v>
      </c>
      <c r="C539"/>
      <c r="D539"/>
      <c r="E539"/>
      <c r="F539" s="1">
        <f t="shared" si="43"/>
        <v>377.33298990470666</v>
      </c>
      <c r="G539" s="1">
        <f t="shared" si="44"/>
        <v>377.33298990470666</v>
      </c>
      <c r="P539"/>
      <c r="Q539"/>
    </row>
    <row r="540" spans="1:17" x14ac:dyDescent="0.25">
      <c r="A540" s="1">
        <f t="shared" si="45"/>
        <v>440</v>
      </c>
      <c r="B540">
        <f t="shared" si="42"/>
        <v>246.04487752712865</v>
      </c>
      <c r="C540"/>
      <c r="D540"/>
      <c r="E540"/>
      <c r="F540" s="1">
        <f t="shared" si="43"/>
        <v>376.50395233215164</v>
      </c>
      <c r="G540" s="1">
        <f t="shared" si="44"/>
        <v>376.50395233215164</v>
      </c>
      <c r="P540"/>
      <c r="Q540"/>
    </row>
    <row r="541" spans="1:17" x14ac:dyDescent="0.25">
      <c r="A541" s="1">
        <f t="shared" si="45"/>
        <v>441</v>
      </c>
      <c r="B541">
        <f t="shared" si="42"/>
        <v>246.60407043059939</v>
      </c>
      <c r="C541"/>
      <c r="D541"/>
      <c r="E541"/>
      <c r="F541" s="1">
        <f t="shared" si="43"/>
        <v>375.67491475959662</v>
      </c>
      <c r="G541" s="1">
        <f t="shared" si="44"/>
        <v>375.67491475959662</v>
      </c>
      <c r="P541"/>
      <c r="Q541"/>
    </row>
    <row r="542" spans="1:17" x14ac:dyDescent="0.25">
      <c r="A542" s="1">
        <f t="shared" si="45"/>
        <v>442</v>
      </c>
      <c r="B542">
        <f t="shared" si="42"/>
        <v>247.16326333407014</v>
      </c>
      <c r="C542"/>
      <c r="D542"/>
      <c r="E542"/>
      <c r="F542" s="1">
        <f t="shared" si="43"/>
        <v>374.84587718704154</v>
      </c>
      <c r="G542" s="1">
        <f t="shared" si="44"/>
        <v>374.84587718704154</v>
      </c>
      <c r="P542"/>
      <c r="Q542"/>
    </row>
    <row r="543" spans="1:17" x14ac:dyDescent="0.25">
      <c r="A543" s="1">
        <f t="shared" si="45"/>
        <v>443</v>
      </c>
      <c r="B543">
        <f t="shared" si="42"/>
        <v>247.72245623754088</v>
      </c>
      <c r="C543"/>
      <c r="D543"/>
      <c r="E543"/>
      <c r="F543" s="1">
        <f t="shared" si="43"/>
        <v>374.01683961448651</v>
      </c>
      <c r="G543" s="1">
        <f t="shared" si="44"/>
        <v>374.01683961448651</v>
      </c>
      <c r="P543"/>
      <c r="Q543"/>
    </row>
    <row r="544" spans="1:17" x14ac:dyDescent="0.25">
      <c r="A544" s="1">
        <f t="shared" si="45"/>
        <v>444</v>
      </c>
      <c r="B544">
        <f t="shared" si="42"/>
        <v>248.28164914101163</v>
      </c>
      <c r="C544"/>
      <c r="D544"/>
      <c r="E544"/>
      <c r="F544" s="1">
        <f t="shared" si="43"/>
        <v>373.18780204193149</v>
      </c>
      <c r="G544" s="1">
        <f t="shared" si="44"/>
        <v>373.18780204193149</v>
      </c>
      <c r="P544"/>
      <c r="Q544"/>
    </row>
    <row r="545" spans="1:17" x14ac:dyDescent="0.25">
      <c r="A545" s="1">
        <f t="shared" si="45"/>
        <v>445</v>
      </c>
      <c r="B545">
        <f t="shared" si="42"/>
        <v>248.84084204448237</v>
      </c>
      <c r="C545"/>
      <c r="D545"/>
      <c r="E545"/>
      <c r="F545" s="1">
        <f t="shared" si="43"/>
        <v>372.35876446937641</v>
      </c>
      <c r="G545" s="1">
        <f t="shared" si="44"/>
        <v>372.35876446937641</v>
      </c>
      <c r="P545"/>
      <c r="Q545"/>
    </row>
    <row r="546" spans="1:17" x14ac:dyDescent="0.25">
      <c r="A546" s="1">
        <f t="shared" si="45"/>
        <v>446</v>
      </c>
      <c r="B546">
        <f t="shared" si="42"/>
        <v>249.40003494795312</v>
      </c>
      <c r="C546"/>
      <c r="D546"/>
      <c r="E546"/>
      <c r="F546" s="1">
        <f t="shared" si="43"/>
        <v>371.52972689682139</v>
      </c>
      <c r="G546" s="1">
        <f t="shared" si="44"/>
        <v>371.52972689682139</v>
      </c>
      <c r="P546"/>
      <c r="Q546"/>
    </row>
    <row r="547" spans="1:17" x14ac:dyDescent="0.25">
      <c r="A547" s="1">
        <f t="shared" si="45"/>
        <v>447</v>
      </c>
      <c r="B547">
        <f t="shared" si="42"/>
        <v>249.95922785142386</v>
      </c>
      <c r="C547"/>
      <c r="D547"/>
      <c r="E547"/>
      <c r="F547" s="1">
        <f t="shared" si="43"/>
        <v>370.70068932426636</v>
      </c>
      <c r="G547" s="1">
        <f t="shared" si="44"/>
        <v>370.70068932426636</v>
      </c>
      <c r="P547"/>
      <c r="Q547"/>
    </row>
    <row r="548" spans="1:17" x14ac:dyDescent="0.25">
      <c r="A548" s="1">
        <f t="shared" si="45"/>
        <v>448</v>
      </c>
      <c r="B548">
        <f t="shared" si="42"/>
        <v>250.51842075489461</v>
      </c>
      <c r="C548"/>
      <c r="D548"/>
      <c r="E548"/>
      <c r="F548" s="1">
        <f t="shared" si="43"/>
        <v>369.87165175171128</v>
      </c>
      <c r="G548" s="1">
        <f t="shared" si="44"/>
        <v>369.87165175171128</v>
      </c>
      <c r="P548"/>
      <c r="Q548"/>
    </row>
    <row r="549" spans="1:17" x14ac:dyDescent="0.25">
      <c r="A549" s="1">
        <f t="shared" si="45"/>
        <v>449</v>
      </c>
      <c r="B549">
        <f t="shared" ref="B549:B612" si="46">A*A549</f>
        <v>251.07761365836535</v>
      </c>
      <c r="C549"/>
      <c r="D549"/>
      <c r="E549"/>
      <c r="F549" s="1">
        <f t="shared" ref="F549:F612" si="47">IF($A549&lt;TSTRAIGHT,yarxiko-B*$A549,IF($A549&lt;time_up,-B*($A549-TSTRAIGHT)+1/2*ABS(g)*($A549-TSTRAIGHT)^2,B*(A549-time_up)))</f>
        <v>369.04261417915626</v>
      </c>
      <c r="G549" s="1">
        <f t="shared" ref="G549:G612" si="48">IF($A549&lt;TSTRAIGHT,yarxiko-B*$A549,IF($A549&lt;TIME_TILLh,-B*($A549-TSTRAIGHT)+1/2*g*($A549-TSTRAIGHT)^2,IF($A549&lt;TIME_TO_2ND,-h-Gamma*($A549-TIME_TILLh),IF($A549&lt;T_OLIKO,-h-DY_layer-Gamma*($A549-TIME_TO_2ND)-1/2*g*($A549-TIME_TO_2ND)^2,-2*h-DY_layer-B*($A549-T_OLIKO)))))</f>
        <v>369.04261417915626</v>
      </c>
      <c r="P549"/>
      <c r="Q549"/>
    </row>
    <row r="550" spans="1:17" x14ac:dyDescent="0.25">
      <c r="A550" s="1">
        <f t="shared" ref="A550:A613" si="49">A549+DETE</f>
        <v>450</v>
      </c>
      <c r="B550">
        <f t="shared" si="46"/>
        <v>251.6368065618361</v>
      </c>
      <c r="C550"/>
      <c r="D550"/>
      <c r="E550"/>
      <c r="F550" s="1">
        <f t="shared" si="47"/>
        <v>368.21357660660124</v>
      </c>
      <c r="G550" s="1">
        <f t="shared" si="48"/>
        <v>368.21357660660124</v>
      </c>
      <c r="P550"/>
      <c r="Q550"/>
    </row>
    <row r="551" spans="1:17" x14ac:dyDescent="0.25">
      <c r="A551" s="1">
        <f t="shared" si="49"/>
        <v>451</v>
      </c>
      <c r="B551">
        <f t="shared" si="46"/>
        <v>252.19599946530684</v>
      </c>
      <c r="C551"/>
      <c r="D551"/>
      <c r="E551"/>
      <c r="F551" s="1">
        <f t="shared" si="47"/>
        <v>367.38453903404621</v>
      </c>
      <c r="G551" s="1">
        <f t="shared" si="48"/>
        <v>367.38453903404621</v>
      </c>
      <c r="P551"/>
      <c r="Q551"/>
    </row>
    <row r="552" spans="1:17" x14ac:dyDescent="0.25">
      <c r="A552" s="1">
        <f t="shared" si="49"/>
        <v>452</v>
      </c>
      <c r="B552">
        <f t="shared" si="46"/>
        <v>252.75519236877761</v>
      </c>
      <c r="C552"/>
      <c r="D552"/>
      <c r="E552"/>
      <c r="F552" s="1">
        <f t="shared" si="47"/>
        <v>366.55550146149113</v>
      </c>
      <c r="G552" s="1">
        <f t="shared" si="48"/>
        <v>366.55550146149113</v>
      </c>
      <c r="P552"/>
      <c r="Q552"/>
    </row>
    <row r="553" spans="1:17" x14ac:dyDescent="0.25">
      <c r="A553" s="1">
        <f t="shared" si="49"/>
        <v>453</v>
      </c>
      <c r="B553">
        <f t="shared" si="46"/>
        <v>253.31438527224836</v>
      </c>
      <c r="C553"/>
      <c r="D553"/>
      <c r="E553"/>
      <c r="F553" s="1">
        <f t="shared" si="47"/>
        <v>365.72646388893611</v>
      </c>
      <c r="G553" s="1">
        <f t="shared" si="48"/>
        <v>365.72646388893611</v>
      </c>
      <c r="P553"/>
      <c r="Q553"/>
    </row>
    <row r="554" spans="1:17" x14ac:dyDescent="0.25">
      <c r="A554" s="1">
        <f t="shared" si="49"/>
        <v>454</v>
      </c>
      <c r="B554">
        <f t="shared" si="46"/>
        <v>253.8735781757191</v>
      </c>
      <c r="C554"/>
      <c r="D554"/>
      <c r="E554"/>
      <c r="F554" s="1">
        <f t="shared" si="47"/>
        <v>364.89742631638109</v>
      </c>
      <c r="G554" s="1">
        <f t="shared" si="48"/>
        <v>364.89742631638109</v>
      </c>
      <c r="P554"/>
      <c r="Q554"/>
    </row>
    <row r="555" spans="1:17" x14ac:dyDescent="0.25">
      <c r="A555" s="1">
        <f t="shared" si="49"/>
        <v>455</v>
      </c>
      <c r="B555">
        <f t="shared" si="46"/>
        <v>254.43277107918985</v>
      </c>
      <c r="C555"/>
      <c r="D555"/>
      <c r="E555"/>
      <c r="F555" s="1">
        <f t="shared" si="47"/>
        <v>364.06838874382601</v>
      </c>
      <c r="G555" s="1">
        <f t="shared" si="48"/>
        <v>364.06838874382601</v>
      </c>
      <c r="P555"/>
      <c r="Q555"/>
    </row>
    <row r="556" spans="1:17" x14ac:dyDescent="0.25">
      <c r="A556" s="1">
        <f t="shared" si="49"/>
        <v>456</v>
      </c>
      <c r="B556">
        <f t="shared" si="46"/>
        <v>254.99196398266059</v>
      </c>
      <c r="C556"/>
      <c r="D556"/>
      <c r="E556"/>
      <c r="F556" s="1">
        <f t="shared" si="47"/>
        <v>363.23935117127098</v>
      </c>
      <c r="G556" s="1">
        <f t="shared" si="48"/>
        <v>363.23935117127098</v>
      </c>
      <c r="P556"/>
      <c r="Q556"/>
    </row>
    <row r="557" spans="1:17" x14ac:dyDescent="0.25">
      <c r="A557" s="1">
        <f t="shared" si="49"/>
        <v>457</v>
      </c>
      <c r="B557">
        <f t="shared" si="46"/>
        <v>255.55115688613134</v>
      </c>
      <c r="C557"/>
      <c r="D557"/>
      <c r="E557"/>
      <c r="F557" s="1">
        <f t="shared" si="47"/>
        <v>362.41031359871596</v>
      </c>
      <c r="G557" s="1">
        <f t="shared" si="48"/>
        <v>362.41031359871596</v>
      </c>
      <c r="P557"/>
      <c r="Q557"/>
    </row>
    <row r="558" spans="1:17" x14ac:dyDescent="0.25">
      <c r="A558" s="1">
        <f t="shared" si="49"/>
        <v>458</v>
      </c>
      <c r="B558">
        <f t="shared" si="46"/>
        <v>256.11034978960208</v>
      </c>
      <c r="C558"/>
      <c r="D558"/>
      <c r="E558"/>
      <c r="F558" s="1">
        <f t="shared" si="47"/>
        <v>361.58127602616088</v>
      </c>
      <c r="G558" s="1">
        <f t="shared" si="48"/>
        <v>361.58127602616088</v>
      </c>
      <c r="P558"/>
      <c r="Q558"/>
    </row>
    <row r="559" spans="1:17" x14ac:dyDescent="0.25">
      <c r="A559" s="1">
        <f t="shared" si="49"/>
        <v>459</v>
      </c>
      <c r="B559">
        <f t="shared" si="46"/>
        <v>256.66954269307286</v>
      </c>
      <c r="C559"/>
      <c r="D559"/>
      <c r="E559"/>
      <c r="F559" s="1">
        <f t="shared" si="47"/>
        <v>360.75223845360586</v>
      </c>
      <c r="G559" s="1">
        <f t="shared" si="48"/>
        <v>360.75223845360586</v>
      </c>
      <c r="P559"/>
      <c r="Q559"/>
    </row>
    <row r="560" spans="1:17" x14ac:dyDescent="0.25">
      <c r="A560" s="1">
        <f t="shared" si="49"/>
        <v>460</v>
      </c>
      <c r="B560">
        <f t="shared" si="46"/>
        <v>257.22873559654357</v>
      </c>
      <c r="C560"/>
      <c r="D560"/>
      <c r="E560"/>
      <c r="F560" s="1">
        <f t="shared" si="47"/>
        <v>359.92320088105083</v>
      </c>
      <c r="G560" s="1">
        <f t="shared" si="48"/>
        <v>359.92320088105083</v>
      </c>
      <c r="P560"/>
      <c r="Q560"/>
    </row>
    <row r="561" spans="1:17" x14ac:dyDescent="0.25">
      <c r="A561" s="1">
        <f t="shared" si="49"/>
        <v>461</v>
      </c>
      <c r="B561">
        <f t="shared" si="46"/>
        <v>257.78792850001435</v>
      </c>
      <c r="C561"/>
      <c r="D561"/>
      <c r="E561"/>
      <c r="F561" s="1">
        <f t="shared" si="47"/>
        <v>359.09416330849575</v>
      </c>
      <c r="G561" s="1">
        <f t="shared" si="48"/>
        <v>359.09416330849575</v>
      </c>
      <c r="P561"/>
      <c r="Q561"/>
    </row>
    <row r="562" spans="1:17" x14ac:dyDescent="0.25">
      <c r="A562" s="1">
        <f t="shared" si="49"/>
        <v>462</v>
      </c>
      <c r="B562">
        <f t="shared" si="46"/>
        <v>258.34712140348506</v>
      </c>
      <c r="C562"/>
      <c r="D562"/>
      <c r="E562"/>
      <c r="F562" s="1">
        <f t="shared" si="47"/>
        <v>358.26512573594073</v>
      </c>
      <c r="G562" s="1">
        <f t="shared" si="48"/>
        <v>358.26512573594073</v>
      </c>
      <c r="P562"/>
      <c r="Q562"/>
    </row>
    <row r="563" spans="1:17" x14ac:dyDescent="0.25">
      <c r="A563" s="1">
        <f t="shared" si="49"/>
        <v>463</v>
      </c>
      <c r="B563">
        <f t="shared" si="46"/>
        <v>258.90631430695584</v>
      </c>
      <c r="C563"/>
      <c r="D563"/>
      <c r="E563"/>
      <c r="F563" s="1">
        <f t="shared" si="47"/>
        <v>357.4360881633857</v>
      </c>
      <c r="G563" s="1">
        <f t="shared" si="48"/>
        <v>357.4360881633857</v>
      </c>
      <c r="P563"/>
      <c r="Q563"/>
    </row>
    <row r="564" spans="1:17" x14ac:dyDescent="0.25">
      <c r="A564" s="1">
        <f t="shared" si="49"/>
        <v>464</v>
      </c>
      <c r="B564">
        <f t="shared" si="46"/>
        <v>259.46550721042655</v>
      </c>
      <c r="C564"/>
      <c r="D564"/>
      <c r="E564"/>
      <c r="F564" s="1">
        <f t="shared" si="47"/>
        <v>356.60705059083062</v>
      </c>
      <c r="G564" s="1">
        <f t="shared" si="48"/>
        <v>356.60705059083062</v>
      </c>
      <c r="P564"/>
      <c r="Q564"/>
    </row>
    <row r="565" spans="1:17" x14ac:dyDescent="0.25">
      <c r="A565" s="1">
        <f t="shared" si="49"/>
        <v>465</v>
      </c>
      <c r="B565">
        <f t="shared" si="46"/>
        <v>260.02470011389732</v>
      </c>
      <c r="C565"/>
      <c r="D565"/>
      <c r="E565"/>
      <c r="F565" s="1">
        <f t="shared" si="47"/>
        <v>355.7780130182756</v>
      </c>
      <c r="G565" s="1">
        <f t="shared" si="48"/>
        <v>355.7780130182756</v>
      </c>
      <c r="P565"/>
      <c r="Q565"/>
    </row>
    <row r="566" spans="1:17" x14ac:dyDescent="0.25">
      <c r="A566" s="1">
        <f t="shared" si="49"/>
        <v>466</v>
      </c>
      <c r="B566">
        <f t="shared" si="46"/>
        <v>260.58389301736804</v>
      </c>
      <c r="C566"/>
      <c r="D566"/>
      <c r="E566"/>
      <c r="F566" s="1">
        <f t="shared" si="47"/>
        <v>354.94897544572058</v>
      </c>
      <c r="G566" s="1">
        <f t="shared" si="48"/>
        <v>354.94897544572058</v>
      </c>
      <c r="P566"/>
      <c r="Q566"/>
    </row>
    <row r="567" spans="1:17" x14ac:dyDescent="0.25">
      <c r="A567" s="1">
        <f t="shared" si="49"/>
        <v>467</v>
      </c>
      <c r="B567">
        <f t="shared" si="46"/>
        <v>261.14308592083881</v>
      </c>
      <c r="C567"/>
      <c r="D567"/>
      <c r="E567"/>
      <c r="F567" s="1">
        <f t="shared" si="47"/>
        <v>354.1199378731655</v>
      </c>
      <c r="G567" s="1">
        <f t="shared" si="48"/>
        <v>354.1199378731655</v>
      </c>
      <c r="P567"/>
      <c r="Q567"/>
    </row>
    <row r="568" spans="1:17" x14ac:dyDescent="0.25">
      <c r="A568" s="1">
        <f t="shared" si="49"/>
        <v>468</v>
      </c>
      <c r="B568">
        <f t="shared" si="46"/>
        <v>261.70227882430953</v>
      </c>
      <c r="C568"/>
      <c r="D568"/>
      <c r="E568"/>
      <c r="F568" s="1">
        <f t="shared" si="47"/>
        <v>353.29090030061047</v>
      </c>
      <c r="G568" s="1">
        <f t="shared" si="48"/>
        <v>353.29090030061047</v>
      </c>
      <c r="P568"/>
      <c r="Q568"/>
    </row>
    <row r="569" spans="1:17" x14ac:dyDescent="0.25">
      <c r="A569" s="1">
        <f t="shared" si="49"/>
        <v>469</v>
      </c>
      <c r="B569">
        <f t="shared" si="46"/>
        <v>262.2614717277803</v>
      </c>
      <c r="C569"/>
      <c r="D569"/>
      <c r="E569"/>
      <c r="F569" s="1">
        <f t="shared" si="47"/>
        <v>352.46186272805545</v>
      </c>
      <c r="G569" s="1">
        <f t="shared" si="48"/>
        <v>352.46186272805545</v>
      </c>
      <c r="P569"/>
      <c r="Q569"/>
    </row>
    <row r="570" spans="1:17" x14ac:dyDescent="0.25">
      <c r="A570" s="1">
        <f t="shared" si="49"/>
        <v>470</v>
      </c>
      <c r="B570">
        <f t="shared" si="46"/>
        <v>262.82066463125102</v>
      </c>
      <c r="C570"/>
      <c r="D570"/>
      <c r="E570"/>
      <c r="F570" s="1">
        <f t="shared" si="47"/>
        <v>351.63282515550037</v>
      </c>
      <c r="G570" s="1">
        <f t="shared" si="48"/>
        <v>351.63282515550037</v>
      </c>
      <c r="P570"/>
      <c r="Q570"/>
    </row>
    <row r="571" spans="1:17" x14ac:dyDescent="0.25">
      <c r="A571" s="1">
        <f t="shared" si="49"/>
        <v>471</v>
      </c>
      <c r="B571">
        <f t="shared" si="46"/>
        <v>263.37985753472179</v>
      </c>
      <c r="C571"/>
      <c r="D571"/>
      <c r="E571"/>
      <c r="F571" s="1">
        <f t="shared" si="47"/>
        <v>350.80378758294535</v>
      </c>
      <c r="G571" s="1">
        <f t="shared" si="48"/>
        <v>350.80378758294535</v>
      </c>
      <c r="P571"/>
      <c r="Q571"/>
    </row>
    <row r="572" spans="1:17" x14ac:dyDescent="0.25">
      <c r="A572" s="1">
        <f t="shared" si="49"/>
        <v>472</v>
      </c>
      <c r="B572">
        <f t="shared" si="46"/>
        <v>263.93905043819257</v>
      </c>
      <c r="C572"/>
      <c r="D572"/>
      <c r="E572"/>
      <c r="F572" s="1">
        <f t="shared" si="47"/>
        <v>349.97475001039032</v>
      </c>
      <c r="G572" s="1">
        <f t="shared" si="48"/>
        <v>349.97475001039032</v>
      </c>
      <c r="P572"/>
      <c r="Q572"/>
    </row>
    <row r="573" spans="1:17" x14ac:dyDescent="0.25">
      <c r="A573" s="1">
        <f t="shared" si="49"/>
        <v>473</v>
      </c>
      <c r="B573">
        <f t="shared" si="46"/>
        <v>264.49824334166328</v>
      </c>
      <c r="C573"/>
      <c r="D573"/>
      <c r="E573"/>
      <c r="F573" s="1">
        <f t="shared" si="47"/>
        <v>349.14571243783524</v>
      </c>
      <c r="G573" s="1">
        <f t="shared" si="48"/>
        <v>349.14571243783524</v>
      </c>
      <c r="P573"/>
      <c r="Q573"/>
    </row>
    <row r="574" spans="1:17" x14ac:dyDescent="0.25">
      <c r="A574" s="1">
        <f t="shared" si="49"/>
        <v>474</v>
      </c>
      <c r="B574">
        <f t="shared" si="46"/>
        <v>265.05743624513406</v>
      </c>
      <c r="C574"/>
      <c r="D574"/>
      <c r="E574"/>
      <c r="F574" s="1">
        <f t="shared" si="47"/>
        <v>348.31667486528022</v>
      </c>
      <c r="G574" s="1">
        <f t="shared" si="48"/>
        <v>348.31667486528022</v>
      </c>
      <c r="P574"/>
      <c r="Q574"/>
    </row>
    <row r="575" spans="1:17" x14ac:dyDescent="0.25">
      <c r="A575" s="1">
        <f t="shared" si="49"/>
        <v>475</v>
      </c>
      <c r="B575">
        <f t="shared" si="46"/>
        <v>265.61662914860477</v>
      </c>
      <c r="C575"/>
      <c r="D575"/>
      <c r="E575"/>
      <c r="F575" s="1">
        <f t="shared" si="47"/>
        <v>347.4876372927252</v>
      </c>
      <c r="G575" s="1">
        <f t="shared" si="48"/>
        <v>347.4876372927252</v>
      </c>
      <c r="P575"/>
      <c r="Q575"/>
    </row>
    <row r="576" spans="1:17" x14ac:dyDescent="0.25">
      <c r="A576" s="1">
        <f t="shared" si="49"/>
        <v>476</v>
      </c>
      <c r="B576">
        <f t="shared" si="46"/>
        <v>266.17582205207555</v>
      </c>
      <c r="C576"/>
      <c r="D576"/>
      <c r="E576"/>
      <c r="F576" s="1">
        <f t="shared" si="47"/>
        <v>346.65859972017017</v>
      </c>
      <c r="G576" s="1">
        <f t="shared" si="48"/>
        <v>346.65859972017017</v>
      </c>
      <c r="P576"/>
      <c r="Q576"/>
    </row>
    <row r="577" spans="1:17" x14ac:dyDescent="0.25">
      <c r="A577" s="1">
        <f t="shared" si="49"/>
        <v>477</v>
      </c>
      <c r="B577">
        <f t="shared" si="46"/>
        <v>266.73501495554626</v>
      </c>
      <c r="C577"/>
      <c r="D577"/>
      <c r="E577"/>
      <c r="F577" s="1">
        <f t="shared" si="47"/>
        <v>345.82956214761509</v>
      </c>
      <c r="G577" s="1">
        <f t="shared" si="48"/>
        <v>345.82956214761509</v>
      </c>
      <c r="P577"/>
      <c r="Q577"/>
    </row>
    <row r="578" spans="1:17" x14ac:dyDescent="0.25">
      <c r="A578" s="1">
        <f t="shared" si="49"/>
        <v>478</v>
      </c>
      <c r="B578">
        <f t="shared" si="46"/>
        <v>267.29420785901704</v>
      </c>
      <c r="C578"/>
      <c r="D578"/>
      <c r="E578"/>
      <c r="F578" s="1">
        <f t="shared" si="47"/>
        <v>345.00052457506007</v>
      </c>
      <c r="G578" s="1">
        <f t="shared" si="48"/>
        <v>345.00052457506007</v>
      </c>
      <c r="P578"/>
      <c r="Q578"/>
    </row>
    <row r="579" spans="1:17" x14ac:dyDescent="0.25">
      <c r="A579" s="1">
        <f t="shared" si="49"/>
        <v>479</v>
      </c>
      <c r="B579">
        <f t="shared" si="46"/>
        <v>267.85340076248775</v>
      </c>
      <c r="C579"/>
      <c r="D579"/>
      <c r="E579"/>
      <c r="F579" s="1">
        <f t="shared" si="47"/>
        <v>344.17148700250505</v>
      </c>
      <c r="G579" s="1">
        <f t="shared" si="48"/>
        <v>344.17148700250505</v>
      </c>
      <c r="P579"/>
      <c r="Q579"/>
    </row>
    <row r="580" spans="1:17" x14ac:dyDescent="0.25">
      <c r="A580" s="1">
        <f t="shared" si="49"/>
        <v>480</v>
      </c>
      <c r="B580">
        <f t="shared" si="46"/>
        <v>268.41259366595852</v>
      </c>
      <c r="C580"/>
      <c r="D580"/>
      <c r="E580"/>
      <c r="F580" s="1">
        <f t="shared" si="47"/>
        <v>343.34244942994997</v>
      </c>
      <c r="G580" s="1">
        <f t="shared" si="48"/>
        <v>343.34244942994997</v>
      </c>
      <c r="P580"/>
      <c r="Q580"/>
    </row>
    <row r="581" spans="1:17" x14ac:dyDescent="0.25">
      <c r="A581" s="1">
        <f t="shared" si="49"/>
        <v>481</v>
      </c>
      <c r="B581">
        <f t="shared" si="46"/>
        <v>268.97178656942924</v>
      </c>
      <c r="C581"/>
      <c r="D581"/>
      <c r="E581"/>
      <c r="F581" s="1">
        <f t="shared" si="47"/>
        <v>342.51341185739494</v>
      </c>
      <c r="G581" s="1">
        <f t="shared" si="48"/>
        <v>342.51341185739494</v>
      </c>
      <c r="P581"/>
      <c r="Q581"/>
    </row>
    <row r="582" spans="1:17" x14ac:dyDescent="0.25">
      <c r="A582" s="1">
        <f t="shared" si="49"/>
        <v>482</v>
      </c>
      <c r="B582">
        <f t="shared" si="46"/>
        <v>269.53097947290001</v>
      </c>
      <c r="C582"/>
      <c r="D582"/>
      <c r="E582"/>
      <c r="F582" s="1">
        <f t="shared" si="47"/>
        <v>341.68437428483992</v>
      </c>
      <c r="G582" s="1">
        <f t="shared" si="48"/>
        <v>341.68437428483992</v>
      </c>
      <c r="P582"/>
      <c r="Q582"/>
    </row>
    <row r="583" spans="1:17" x14ac:dyDescent="0.25">
      <c r="A583" s="1">
        <f t="shared" si="49"/>
        <v>483</v>
      </c>
      <c r="B583">
        <f t="shared" si="46"/>
        <v>270.09017237637073</v>
      </c>
      <c r="C583"/>
      <c r="D583"/>
      <c r="E583"/>
      <c r="F583" s="1">
        <f t="shared" si="47"/>
        <v>340.85533671228484</v>
      </c>
      <c r="G583" s="1">
        <f t="shared" si="48"/>
        <v>340.85533671228484</v>
      </c>
      <c r="P583"/>
      <c r="Q583"/>
    </row>
    <row r="584" spans="1:17" x14ac:dyDescent="0.25">
      <c r="A584" s="1">
        <f t="shared" si="49"/>
        <v>484</v>
      </c>
      <c r="B584">
        <f t="shared" si="46"/>
        <v>270.6493652798415</v>
      </c>
      <c r="C584"/>
      <c r="D584"/>
      <c r="E584"/>
      <c r="F584" s="1">
        <f t="shared" si="47"/>
        <v>340.02629913972982</v>
      </c>
      <c r="G584" s="1">
        <f t="shared" si="48"/>
        <v>340.02629913972982</v>
      </c>
      <c r="P584"/>
      <c r="Q584"/>
    </row>
    <row r="585" spans="1:17" x14ac:dyDescent="0.25">
      <c r="A585" s="1">
        <f t="shared" si="49"/>
        <v>485</v>
      </c>
      <c r="B585">
        <f t="shared" si="46"/>
        <v>271.20855818331222</v>
      </c>
      <c r="C585"/>
      <c r="D585"/>
      <c r="E585"/>
      <c r="F585" s="1">
        <f t="shared" si="47"/>
        <v>339.19726156717479</v>
      </c>
      <c r="G585" s="1">
        <f t="shared" si="48"/>
        <v>339.19726156717479</v>
      </c>
      <c r="P585"/>
      <c r="Q585"/>
    </row>
    <row r="586" spans="1:17" x14ac:dyDescent="0.25">
      <c r="A586" s="1">
        <f t="shared" si="49"/>
        <v>486</v>
      </c>
      <c r="B586">
        <f t="shared" si="46"/>
        <v>271.76775108678299</v>
      </c>
      <c r="C586"/>
      <c r="D586"/>
      <c r="E586"/>
      <c r="F586" s="1">
        <f t="shared" si="47"/>
        <v>338.36822399461971</v>
      </c>
      <c r="G586" s="1">
        <f t="shared" si="48"/>
        <v>338.36822399461971</v>
      </c>
      <c r="P586"/>
      <c r="Q586"/>
    </row>
    <row r="587" spans="1:17" x14ac:dyDescent="0.25">
      <c r="A587" s="1">
        <f t="shared" si="49"/>
        <v>487</v>
      </c>
      <c r="B587">
        <f t="shared" si="46"/>
        <v>272.32694399025377</v>
      </c>
      <c r="C587"/>
      <c r="D587"/>
      <c r="E587"/>
      <c r="F587" s="1">
        <f t="shared" si="47"/>
        <v>337.53918642206469</v>
      </c>
      <c r="G587" s="1">
        <f t="shared" si="48"/>
        <v>337.53918642206469</v>
      </c>
      <c r="P587"/>
      <c r="Q587"/>
    </row>
    <row r="588" spans="1:17" x14ac:dyDescent="0.25">
      <c r="A588" s="1">
        <f t="shared" si="49"/>
        <v>488</v>
      </c>
      <c r="B588">
        <f t="shared" si="46"/>
        <v>272.88613689372448</v>
      </c>
      <c r="C588"/>
      <c r="D588"/>
      <c r="E588"/>
      <c r="F588" s="1">
        <f t="shared" si="47"/>
        <v>336.71014884950966</v>
      </c>
      <c r="G588" s="1">
        <f t="shared" si="48"/>
        <v>336.71014884950966</v>
      </c>
      <c r="P588"/>
      <c r="Q588"/>
    </row>
    <row r="589" spans="1:17" x14ac:dyDescent="0.25">
      <c r="A589" s="1">
        <f t="shared" si="49"/>
        <v>489</v>
      </c>
      <c r="B589">
        <f t="shared" si="46"/>
        <v>273.44532979719526</v>
      </c>
      <c r="C589"/>
      <c r="D589"/>
      <c r="E589"/>
      <c r="F589" s="1">
        <f t="shared" si="47"/>
        <v>335.88111127695458</v>
      </c>
      <c r="G589" s="1">
        <f t="shared" si="48"/>
        <v>335.88111127695458</v>
      </c>
      <c r="P589"/>
      <c r="Q589"/>
    </row>
    <row r="590" spans="1:17" x14ac:dyDescent="0.25">
      <c r="A590" s="1">
        <f t="shared" si="49"/>
        <v>490</v>
      </c>
      <c r="B590">
        <f t="shared" si="46"/>
        <v>274.00452270066597</v>
      </c>
      <c r="C590"/>
      <c r="D590"/>
      <c r="E590"/>
      <c r="F590" s="1">
        <f t="shared" si="47"/>
        <v>335.05207370439956</v>
      </c>
      <c r="G590" s="1">
        <f t="shared" si="48"/>
        <v>335.05207370439956</v>
      </c>
      <c r="P590"/>
      <c r="Q590"/>
    </row>
    <row r="591" spans="1:17" x14ac:dyDescent="0.25">
      <c r="A591" s="1">
        <f t="shared" si="49"/>
        <v>491</v>
      </c>
      <c r="B591">
        <f t="shared" si="46"/>
        <v>274.56371560413675</v>
      </c>
      <c r="C591"/>
      <c r="D591"/>
      <c r="E591"/>
      <c r="F591" s="1">
        <f t="shared" si="47"/>
        <v>334.22303613184454</v>
      </c>
      <c r="G591" s="1">
        <f t="shared" si="48"/>
        <v>334.22303613184454</v>
      </c>
      <c r="P591"/>
      <c r="Q591"/>
    </row>
    <row r="592" spans="1:17" x14ac:dyDescent="0.25">
      <c r="A592" s="1">
        <f t="shared" si="49"/>
        <v>492</v>
      </c>
      <c r="B592">
        <f t="shared" si="46"/>
        <v>275.12290850760746</v>
      </c>
      <c r="C592"/>
      <c r="D592"/>
      <c r="E592"/>
      <c r="F592" s="1">
        <f t="shared" si="47"/>
        <v>333.39399855928946</v>
      </c>
      <c r="G592" s="1">
        <f t="shared" si="48"/>
        <v>333.39399855928946</v>
      </c>
      <c r="P592"/>
      <c r="Q592"/>
    </row>
    <row r="593" spans="1:17" x14ac:dyDescent="0.25">
      <c r="A593" s="1">
        <f t="shared" si="49"/>
        <v>493</v>
      </c>
      <c r="B593">
        <f t="shared" si="46"/>
        <v>275.68210141107824</v>
      </c>
      <c r="C593"/>
      <c r="D593"/>
      <c r="E593"/>
      <c r="F593" s="1">
        <f t="shared" si="47"/>
        <v>332.56496098673443</v>
      </c>
      <c r="G593" s="1">
        <f t="shared" si="48"/>
        <v>332.56496098673443</v>
      </c>
      <c r="P593"/>
      <c r="Q593"/>
    </row>
    <row r="594" spans="1:17" x14ac:dyDescent="0.25">
      <c r="A594" s="1">
        <f t="shared" si="49"/>
        <v>494</v>
      </c>
      <c r="B594">
        <f t="shared" si="46"/>
        <v>276.24129431454895</v>
      </c>
      <c r="C594"/>
      <c r="D594"/>
      <c r="E594"/>
      <c r="F594" s="1">
        <f t="shared" si="47"/>
        <v>331.73592341417941</v>
      </c>
      <c r="G594" s="1">
        <f t="shared" si="48"/>
        <v>331.73592341417941</v>
      </c>
      <c r="P594"/>
      <c r="Q594"/>
    </row>
    <row r="595" spans="1:17" x14ac:dyDescent="0.25">
      <c r="A595" s="1">
        <f t="shared" si="49"/>
        <v>495</v>
      </c>
      <c r="B595">
        <f t="shared" si="46"/>
        <v>276.80048721801973</v>
      </c>
      <c r="C595"/>
      <c r="D595"/>
      <c r="E595"/>
      <c r="F595" s="1">
        <f t="shared" si="47"/>
        <v>330.90688584162433</v>
      </c>
      <c r="G595" s="1">
        <f t="shared" si="48"/>
        <v>330.90688584162433</v>
      </c>
      <c r="P595"/>
      <c r="Q595"/>
    </row>
    <row r="596" spans="1:17" x14ac:dyDescent="0.25">
      <c r="A596" s="1">
        <f t="shared" si="49"/>
        <v>496</v>
      </c>
      <c r="B596">
        <f t="shared" si="46"/>
        <v>277.35968012149044</v>
      </c>
      <c r="C596"/>
      <c r="D596"/>
      <c r="E596"/>
      <c r="F596" s="1">
        <f t="shared" si="47"/>
        <v>330.07784826906931</v>
      </c>
      <c r="G596" s="1">
        <f t="shared" si="48"/>
        <v>330.07784826906931</v>
      </c>
      <c r="P596"/>
      <c r="Q596"/>
    </row>
    <row r="597" spans="1:17" x14ac:dyDescent="0.25">
      <c r="A597" s="1">
        <f t="shared" si="49"/>
        <v>497</v>
      </c>
      <c r="B597">
        <f t="shared" si="46"/>
        <v>277.91887302496121</v>
      </c>
      <c r="C597"/>
      <c r="D597"/>
      <c r="E597"/>
      <c r="F597" s="1">
        <f t="shared" si="47"/>
        <v>329.24881069651428</v>
      </c>
      <c r="G597" s="1">
        <f t="shared" si="48"/>
        <v>329.24881069651428</v>
      </c>
      <c r="P597"/>
      <c r="Q597"/>
    </row>
    <row r="598" spans="1:17" x14ac:dyDescent="0.25">
      <c r="A598" s="1">
        <f t="shared" si="49"/>
        <v>498</v>
      </c>
      <c r="B598">
        <f t="shared" si="46"/>
        <v>278.47806592843193</v>
      </c>
      <c r="C598"/>
      <c r="D598"/>
      <c r="E598"/>
      <c r="F598" s="1">
        <f t="shared" si="47"/>
        <v>328.4197731239592</v>
      </c>
      <c r="G598" s="1">
        <f t="shared" si="48"/>
        <v>328.4197731239592</v>
      </c>
      <c r="P598"/>
      <c r="Q598"/>
    </row>
    <row r="599" spans="1:17" x14ac:dyDescent="0.25">
      <c r="A599" s="1">
        <f t="shared" si="49"/>
        <v>499</v>
      </c>
      <c r="B599">
        <f t="shared" si="46"/>
        <v>279.0372588319027</v>
      </c>
      <c r="C599"/>
      <c r="D599"/>
      <c r="E599"/>
      <c r="F599" s="1">
        <f t="shared" si="47"/>
        <v>327.59073555140418</v>
      </c>
      <c r="G599" s="1">
        <f t="shared" si="48"/>
        <v>327.59073555140418</v>
      </c>
      <c r="P599"/>
      <c r="Q599"/>
    </row>
    <row r="600" spans="1:17" x14ac:dyDescent="0.25">
      <c r="A600" s="1">
        <f t="shared" si="49"/>
        <v>500</v>
      </c>
      <c r="B600">
        <f t="shared" si="46"/>
        <v>279.59645173537348</v>
      </c>
      <c r="C600"/>
      <c r="D600"/>
      <c r="E600"/>
      <c r="F600" s="1">
        <f t="shared" si="47"/>
        <v>326.76169797884916</v>
      </c>
      <c r="G600" s="1">
        <f t="shared" si="48"/>
        <v>326.76169797884916</v>
      </c>
      <c r="P600"/>
      <c r="Q600"/>
    </row>
    <row r="601" spans="1:17" x14ac:dyDescent="0.25">
      <c r="A601" s="1">
        <f t="shared" si="49"/>
        <v>501</v>
      </c>
      <c r="B601">
        <f t="shared" si="46"/>
        <v>280.15564463884419</v>
      </c>
      <c r="C601"/>
      <c r="D601"/>
      <c r="E601"/>
      <c r="F601" s="1">
        <f t="shared" si="47"/>
        <v>325.93266040629413</v>
      </c>
      <c r="G601" s="1">
        <f t="shared" si="48"/>
        <v>325.93266040629413</v>
      </c>
      <c r="P601"/>
      <c r="Q601"/>
    </row>
    <row r="602" spans="1:17" x14ac:dyDescent="0.25">
      <c r="A602" s="1">
        <f t="shared" si="49"/>
        <v>502</v>
      </c>
      <c r="B602">
        <f t="shared" si="46"/>
        <v>280.71483754231497</v>
      </c>
      <c r="C602"/>
      <c r="D602"/>
      <c r="E602"/>
      <c r="F602" s="1">
        <f t="shared" si="47"/>
        <v>325.10362283373905</v>
      </c>
      <c r="G602" s="1">
        <f t="shared" si="48"/>
        <v>325.10362283373905</v>
      </c>
      <c r="P602"/>
      <c r="Q602"/>
    </row>
    <row r="603" spans="1:17" x14ac:dyDescent="0.25">
      <c r="A603" s="1">
        <f t="shared" si="49"/>
        <v>503</v>
      </c>
      <c r="B603">
        <f t="shared" si="46"/>
        <v>281.27403044578568</v>
      </c>
      <c r="C603"/>
      <c r="D603"/>
      <c r="E603"/>
      <c r="F603" s="1">
        <f t="shared" si="47"/>
        <v>324.27458526118403</v>
      </c>
      <c r="G603" s="1">
        <f t="shared" si="48"/>
        <v>324.27458526118403</v>
      </c>
      <c r="P603"/>
      <c r="Q603"/>
    </row>
    <row r="604" spans="1:17" x14ac:dyDescent="0.25">
      <c r="A604" s="1">
        <f t="shared" si="49"/>
        <v>504</v>
      </c>
      <c r="B604">
        <f t="shared" si="46"/>
        <v>281.83322334925646</v>
      </c>
      <c r="C604"/>
      <c r="D604"/>
      <c r="E604"/>
      <c r="F604" s="1">
        <f t="shared" si="47"/>
        <v>323.44554768862901</v>
      </c>
      <c r="G604" s="1">
        <f t="shared" si="48"/>
        <v>323.44554768862901</v>
      </c>
      <c r="P604"/>
      <c r="Q604"/>
    </row>
    <row r="605" spans="1:17" x14ac:dyDescent="0.25">
      <c r="A605" s="1">
        <f t="shared" si="49"/>
        <v>505</v>
      </c>
      <c r="B605">
        <f t="shared" si="46"/>
        <v>282.39241625272717</v>
      </c>
      <c r="C605"/>
      <c r="D605"/>
      <c r="E605"/>
      <c r="F605" s="1">
        <f t="shared" si="47"/>
        <v>322.61651011607393</v>
      </c>
      <c r="G605" s="1">
        <f t="shared" si="48"/>
        <v>322.61651011607393</v>
      </c>
      <c r="P605"/>
      <c r="Q605"/>
    </row>
    <row r="606" spans="1:17" x14ac:dyDescent="0.25">
      <c r="A606" s="1">
        <f t="shared" si="49"/>
        <v>506</v>
      </c>
      <c r="B606">
        <f t="shared" si="46"/>
        <v>282.95160915619795</v>
      </c>
      <c r="C606"/>
      <c r="D606"/>
      <c r="E606"/>
      <c r="F606" s="1">
        <f t="shared" si="47"/>
        <v>321.7874725435189</v>
      </c>
      <c r="G606" s="1">
        <f t="shared" si="48"/>
        <v>321.7874725435189</v>
      </c>
      <c r="P606"/>
      <c r="Q606"/>
    </row>
    <row r="607" spans="1:17" x14ac:dyDescent="0.25">
      <c r="A607" s="1">
        <f t="shared" si="49"/>
        <v>507</v>
      </c>
      <c r="B607">
        <f t="shared" si="46"/>
        <v>283.51080205966866</v>
      </c>
      <c r="C607"/>
      <c r="D607"/>
      <c r="E607"/>
      <c r="F607" s="1">
        <f t="shared" si="47"/>
        <v>320.95843497096388</v>
      </c>
      <c r="G607" s="1">
        <f t="shared" si="48"/>
        <v>320.95843497096388</v>
      </c>
      <c r="P607"/>
      <c r="Q607"/>
    </row>
    <row r="608" spans="1:17" x14ac:dyDescent="0.25">
      <c r="A608" s="1">
        <f t="shared" si="49"/>
        <v>508</v>
      </c>
      <c r="B608">
        <f t="shared" si="46"/>
        <v>284.06999496313944</v>
      </c>
      <c r="C608"/>
      <c r="D608"/>
      <c r="E608"/>
      <c r="F608" s="1">
        <f t="shared" si="47"/>
        <v>320.1293973984088</v>
      </c>
      <c r="G608" s="1">
        <f t="shared" si="48"/>
        <v>320.1293973984088</v>
      </c>
      <c r="P608"/>
      <c r="Q608"/>
    </row>
    <row r="609" spans="1:17" x14ac:dyDescent="0.25">
      <c r="A609" s="1">
        <f t="shared" si="49"/>
        <v>509</v>
      </c>
      <c r="B609">
        <f t="shared" si="46"/>
        <v>284.62918786661015</v>
      </c>
      <c r="C609"/>
      <c r="D609"/>
      <c r="E609"/>
      <c r="F609" s="1">
        <f t="shared" si="47"/>
        <v>319.30035982585377</v>
      </c>
      <c r="G609" s="1">
        <f t="shared" si="48"/>
        <v>319.30035982585377</v>
      </c>
      <c r="P609"/>
      <c r="Q609"/>
    </row>
    <row r="610" spans="1:17" x14ac:dyDescent="0.25">
      <c r="A610" s="1">
        <f t="shared" si="49"/>
        <v>510</v>
      </c>
      <c r="B610">
        <f t="shared" si="46"/>
        <v>285.18838077008093</v>
      </c>
      <c r="C610"/>
      <c r="D610"/>
      <c r="E610"/>
      <c r="F610" s="1">
        <f t="shared" si="47"/>
        <v>318.47132225329875</v>
      </c>
      <c r="G610" s="1">
        <f t="shared" si="48"/>
        <v>318.47132225329875</v>
      </c>
      <c r="P610"/>
      <c r="Q610"/>
    </row>
    <row r="611" spans="1:17" x14ac:dyDescent="0.25">
      <c r="A611" s="1">
        <f t="shared" si="49"/>
        <v>511</v>
      </c>
      <c r="B611">
        <f t="shared" si="46"/>
        <v>285.74757367355164</v>
      </c>
      <c r="C611"/>
      <c r="D611"/>
      <c r="E611"/>
      <c r="F611" s="1">
        <f t="shared" si="47"/>
        <v>317.64228468074367</v>
      </c>
      <c r="G611" s="1">
        <f t="shared" si="48"/>
        <v>317.64228468074367</v>
      </c>
      <c r="P611"/>
      <c r="Q611"/>
    </row>
    <row r="612" spans="1:17" x14ac:dyDescent="0.25">
      <c r="A612" s="1">
        <f t="shared" si="49"/>
        <v>512</v>
      </c>
      <c r="B612">
        <f t="shared" si="46"/>
        <v>286.30676657702242</v>
      </c>
      <c r="C612"/>
      <c r="D612"/>
      <c r="E612"/>
      <c r="F612" s="1">
        <f t="shared" si="47"/>
        <v>316.81324710818865</v>
      </c>
      <c r="G612" s="1">
        <f t="shared" si="48"/>
        <v>316.81324710818865</v>
      </c>
      <c r="P612"/>
      <c r="Q612"/>
    </row>
    <row r="613" spans="1:17" x14ac:dyDescent="0.25">
      <c r="A613" s="1">
        <f t="shared" si="49"/>
        <v>513</v>
      </c>
      <c r="B613">
        <f t="shared" ref="B613:B676" si="50">A*A613</f>
        <v>286.86595948049319</v>
      </c>
      <c r="C613"/>
      <c r="D613"/>
      <c r="E613"/>
      <c r="F613" s="1">
        <f t="shared" ref="F613:F676" si="51">IF($A613&lt;TSTRAIGHT,yarxiko-B*$A613,IF($A613&lt;time_up,-B*($A613-TSTRAIGHT)+1/2*ABS(g)*($A613-TSTRAIGHT)^2,B*(A613-time_up)))</f>
        <v>315.98420953563362</v>
      </c>
      <c r="G613" s="1">
        <f t="shared" ref="G613:G676" si="52">IF($A613&lt;TSTRAIGHT,yarxiko-B*$A613,IF($A613&lt;TIME_TILLh,-B*($A613-TSTRAIGHT)+1/2*g*($A613-TSTRAIGHT)^2,IF($A613&lt;TIME_TO_2ND,-h-Gamma*($A613-TIME_TILLh),IF($A613&lt;T_OLIKO,-h-DY_layer-Gamma*($A613-TIME_TO_2ND)-1/2*g*($A613-TIME_TO_2ND)^2,-2*h-DY_layer-B*($A613-T_OLIKO)))))</f>
        <v>315.98420953563362</v>
      </c>
      <c r="P613"/>
      <c r="Q613"/>
    </row>
    <row r="614" spans="1:17" x14ac:dyDescent="0.25">
      <c r="A614" s="1">
        <f t="shared" ref="A614:A677" si="53">A613+DETE</f>
        <v>514</v>
      </c>
      <c r="B614">
        <f t="shared" si="50"/>
        <v>287.4251523839639</v>
      </c>
      <c r="C614"/>
      <c r="D614"/>
      <c r="E614"/>
      <c r="F614" s="1">
        <f t="shared" si="51"/>
        <v>315.15517196307854</v>
      </c>
      <c r="G614" s="1">
        <f t="shared" si="52"/>
        <v>315.15517196307854</v>
      </c>
      <c r="P614"/>
      <c r="Q614"/>
    </row>
    <row r="615" spans="1:17" x14ac:dyDescent="0.25">
      <c r="A615" s="1">
        <f t="shared" si="53"/>
        <v>515</v>
      </c>
      <c r="B615">
        <f t="shared" si="50"/>
        <v>287.98434528743468</v>
      </c>
      <c r="C615"/>
      <c r="D615"/>
      <c r="E615"/>
      <c r="F615" s="1">
        <f t="shared" si="51"/>
        <v>314.32613439052352</v>
      </c>
      <c r="G615" s="1">
        <f t="shared" si="52"/>
        <v>314.32613439052352</v>
      </c>
      <c r="P615"/>
      <c r="Q615"/>
    </row>
    <row r="616" spans="1:17" x14ac:dyDescent="0.25">
      <c r="A616" s="1">
        <f t="shared" si="53"/>
        <v>516</v>
      </c>
      <c r="B616">
        <f t="shared" si="50"/>
        <v>288.54353819090539</v>
      </c>
      <c r="C616"/>
      <c r="D616"/>
      <c r="E616"/>
      <c r="F616" s="1">
        <f t="shared" si="51"/>
        <v>313.4970968179685</v>
      </c>
      <c r="G616" s="1">
        <f t="shared" si="52"/>
        <v>313.4970968179685</v>
      </c>
      <c r="P616"/>
      <c r="Q616"/>
    </row>
    <row r="617" spans="1:17" x14ac:dyDescent="0.25">
      <c r="A617" s="1">
        <f t="shared" si="53"/>
        <v>517</v>
      </c>
      <c r="B617">
        <f t="shared" si="50"/>
        <v>289.10273109437617</v>
      </c>
      <c r="C617"/>
      <c r="D617"/>
      <c r="E617"/>
      <c r="F617" s="1">
        <f t="shared" si="51"/>
        <v>312.66805924541342</v>
      </c>
      <c r="G617" s="1">
        <f t="shared" si="52"/>
        <v>312.66805924541342</v>
      </c>
      <c r="P617"/>
      <c r="Q617"/>
    </row>
    <row r="618" spans="1:17" x14ac:dyDescent="0.25">
      <c r="A618" s="1">
        <f t="shared" si="53"/>
        <v>518</v>
      </c>
      <c r="B618">
        <f t="shared" si="50"/>
        <v>289.66192399784688</v>
      </c>
      <c r="C618"/>
      <c r="D618"/>
      <c r="E618"/>
      <c r="F618" s="1">
        <f t="shared" si="51"/>
        <v>311.83902167285839</v>
      </c>
      <c r="G618" s="1">
        <f t="shared" si="52"/>
        <v>311.83902167285839</v>
      </c>
      <c r="P618"/>
      <c r="Q618"/>
    </row>
    <row r="619" spans="1:17" x14ac:dyDescent="0.25">
      <c r="A619" s="1">
        <f t="shared" si="53"/>
        <v>519</v>
      </c>
      <c r="B619">
        <f t="shared" si="50"/>
        <v>290.22111690131766</v>
      </c>
      <c r="C619"/>
      <c r="D619"/>
      <c r="E619"/>
      <c r="F619" s="1">
        <f t="shared" si="51"/>
        <v>311.00998410030337</v>
      </c>
      <c r="G619" s="1">
        <f t="shared" si="52"/>
        <v>311.00998410030337</v>
      </c>
      <c r="P619"/>
      <c r="Q619"/>
    </row>
    <row r="620" spans="1:17" x14ac:dyDescent="0.25">
      <c r="A620" s="1">
        <f t="shared" si="53"/>
        <v>520</v>
      </c>
      <c r="B620">
        <f t="shared" si="50"/>
        <v>290.78030980478837</v>
      </c>
      <c r="C620"/>
      <c r="D620"/>
      <c r="E620"/>
      <c r="F620" s="1">
        <f t="shared" si="51"/>
        <v>310.18094652774829</v>
      </c>
      <c r="G620" s="1">
        <f t="shared" si="52"/>
        <v>310.18094652774829</v>
      </c>
      <c r="P620"/>
      <c r="Q620"/>
    </row>
    <row r="621" spans="1:17" x14ac:dyDescent="0.25">
      <c r="A621" s="1">
        <f t="shared" si="53"/>
        <v>521</v>
      </c>
      <c r="B621">
        <f t="shared" si="50"/>
        <v>291.33950270825915</v>
      </c>
      <c r="C621"/>
      <c r="D621"/>
      <c r="E621"/>
      <c r="F621" s="1">
        <f t="shared" si="51"/>
        <v>309.35190895519327</v>
      </c>
      <c r="G621" s="1">
        <f t="shared" si="52"/>
        <v>309.35190895519327</v>
      </c>
      <c r="P621"/>
      <c r="Q621"/>
    </row>
    <row r="622" spans="1:17" x14ac:dyDescent="0.25">
      <c r="A622" s="1">
        <f t="shared" si="53"/>
        <v>522</v>
      </c>
      <c r="B622">
        <f t="shared" si="50"/>
        <v>291.89869561172986</v>
      </c>
      <c r="C622"/>
      <c r="D622"/>
      <c r="E622"/>
      <c r="F622" s="1">
        <f t="shared" si="51"/>
        <v>308.52287138263824</v>
      </c>
      <c r="G622" s="1">
        <f t="shared" si="52"/>
        <v>308.52287138263824</v>
      </c>
      <c r="P622"/>
      <c r="Q622"/>
    </row>
    <row r="623" spans="1:17" x14ac:dyDescent="0.25">
      <c r="A623" s="1">
        <f t="shared" si="53"/>
        <v>523</v>
      </c>
      <c r="B623">
        <f t="shared" si="50"/>
        <v>292.45788851520064</v>
      </c>
      <c r="C623"/>
      <c r="D623"/>
      <c r="E623"/>
      <c r="F623" s="1">
        <f t="shared" si="51"/>
        <v>307.69383381008316</v>
      </c>
      <c r="G623" s="1">
        <f t="shared" si="52"/>
        <v>307.69383381008316</v>
      </c>
      <c r="P623"/>
      <c r="Q623"/>
    </row>
    <row r="624" spans="1:17" x14ac:dyDescent="0.25">
      <c r="A624" s="1">
        <f t="shared" si="53"/>
        <v>524</v>
      </c>
      <c r="B624">
        <f t="shared" si="50"/>
        <v>293.01708141867135</v>
      </c>
      <c r="C624"/>
      <c r="D624"/>
      <c r="E624"/>
      <c r="F624" s="1">
        <f t="shared" si="51"/>
        <v>306.86479623752814</v>
      </c>
      <c r="G624" s="1">
        <f t="shared" si="52"/>
        <v>306.86479623752814</v>
      </c>
      <c r="P624"/>
      <c r="Q624"/>
    </row>
    <row r="625" spans="1:17" x14ac:dyDescent="0.25">
      <c r="A625" s="1">
        <f t="shared" si="53"/>
        <v>525</v>
      </c>
      <c r="B625">
        <f t="shared" si="50"/>
        <v>293.57627432214213</v>
      </c>
      <c r="C625"/>
      <c r="D625"/>
      <c r="E625"/>
      <c r="F625" s="1">
        <f t="shared" si="51"/>
        <v>306.03575866497312</v>
      </c>
      <c r="G625" s="1">
        <f t="shared" si="52"/>
        <v>306.03575866497312</v>
      </c>
      <c r="P625"/>
      <c r="Q625"/>
    </row>
    <row r="626" spans="1:17" x14ac:dyDescent="0.25">
      <c r="A626" s="1">
        <f t="shared" si="53"/>
        <v>526</v>
      </c>
      <c r="B626">
        <f t="shared" si="50"/>
        <v>294.1354672256129</v>
      </c>
      <c r="C626"/>
      <c r="D626"/>
      <c r="E626"/>
      <c r="F626" s="1">
        <f t="shared" si="51"/>
        <v>305.20672109241809</v>
      </c>
      <c r="G626" s="1">
        <f t="shared" si="52"/>
        <v>305.20672109241809</v>
      </c>
      <c r="P626"/>
      <c r="Q626"/>
    </row>
    <row r="627" spans="1:17" x14ac:dyDescent="0.25">
      <c r="A627" s="1">
        <f t="shared" si="53"/>
        <v>527</v>
      </c>
      <c r="B627">
        <f t="shared" si="50"/>
        <v>294.69466012908362</v>
      </c>
      <c r="C627"/>
      <c r="D627"/>
      <c r="E627"/>
      <c r="F627" s="1">
        <f t="shared" si="51"/>
        <v>304.37768351986301</v>
      </c>
      <c r="G627" s="1">
        <f t="shared" si="52"/>
        <v>304.37768351986301</v>
      </c>
      <c r="P627"/>
      <c r="Q627"/>
    </row>
    <row r="628" spans="1:17" x14ac:dyDescent="0.25">
      <c r="A628" s="1">
        <f t="shared" si="53"/>
        <v>528</v>
      </c>
      <c r="B628">
        <f t="shared" si="50"/>
        <v>295.25385303255439</v>
      </c>
      <c r="C628"/>
      <c r="D628"/>
      <c r="E628"/>
      <c r="F628" s="1">
        <f t="shared" si="51"/>
        <v>303.54864594730799</v>
      </c>
      <c r="G628" s="1">
        <f t="shared" si="52"/>
        <v>303.54864594730799</v>
      </c>
      <c r="P628"/>
      <c r="Q628"/>
    </row>
    <row r="629" spans="1:17" x14ac:dyDescent="0.25">
      <c r="A629" s="1">
        <f t="shared" si="53"/>
        <v>529</v>
      </c>
      <c r="B629">
        <f t="shared" si="50"/>
        <v>295.81304593602511</v>
      </c>
      <c r="C629"/>
      <c r="D629"/>
      <c r="E629"/>
      <c r="F629" s="1">
        <f t="shared" si="51"/>
        <v>302.71960837475297</v>
      </c>
      <c r="G629" s="1">
        <f t="shared" si="52"/>
        <v>302.71960837475297</v>
      </c>
      <c r="P629"/>
      <c r="Q629"/>
    </row>
    <row r="630" spans="1:17" x14ac:dyDescent="0.25">
      <c r="A630" s="1">
        <f t="shared" si="53"/>
        <v>530</v>
      </c>
      <c r="B630">
        <f t="shared" si="50"/>
        <v>296.37223883949588</v>
      </c>
      <c r="C630"/>
      <c r="D630"/>
      <c r="E630"/>
      <c r="F630" s="1">
        <f t="shared" si="51"/>
        <v>301.89057080219789</v>
      </c>
      <c r="G630" s="1">
        <f t="shared" si="52"/>
        <v>301.89057080219789</v>
      </c>
      <c r="P630"/>
      <c r="Q630"/>
    </row>
    <row r="631" spans="1:17" x14ac:dyDescent="0.25">
      <c r="A631" s="1">
        <f t="shared" si="53"/>
        <v>531</v>
      </c>
      <c r="B631">
        <f t="shared" si="50"/>
        <v>296.93143174296659</v>
      </c>
      <c r="C631"/>
      <c r="D631"/>
      <c r="E631"/>
      <c r="F631" s="1">
        <f t="shared" si="51"/>
        <v>301.06153322964286</v>
      </c>
      <c r="G631" s="1">
        <f t="shared" si="52"/>
        <v>301.06153322964286</v>
      </c>
      <c r="P631"/>
      <c r="Q631"/>
    </row>
    <row r="632" spans="1:17" x14ac:dyDescent="0.25">
      <c r="A632" s="1">
        <f t="shared" si="53"/>
        <v>532</v>
      </c>
      <c r="B632">
        <f t="shared" si="50"/>
        <v>297.49062464643737</v>
      </c>
      <c r="C632"/>
      <c r="D632"/>
      <c r="E632"/>
      <c r="F632" s="1">
        <f t="shared" si="51"/>
        <v>300.23249565708784</v>
      </c>
      <c r="G632" s="1">
        <f t="shared" si="52"/>
        <v>300.23249565708784</v>
      </c>
      <c r="P632"/>
      <c r="Q632"/>
    </row>
    <row r="633" spans="1:17" x14ac:dyDescent="0.25">
      <c r="A633" s="1">
        <f t="shared" si="53"/>
        <v>533</v>
      </c>
      <c r="B633">
        <f t="shared" si="50"/>
        <v>298.04981754990808</v>
      </c>
      <c r="C633"/>
      <c r="D633"/>
      <c r="E633"/>
      <c r="F633" s="1">
        <f t="shared" si="51"/>
        <v>299.40345808453276</v>
      </c>
      <c r="G633" s="1">
        <f t="shared" si="52"/>
        <v>299.40345808453276</v>
      </c>
      <c r="P633"/>
      <c r="Q633"/>
    </row>
    <row r="634" spans="1:17" x14ac:dyDescent="0.25">
      <c r="A634" s="1">
        <f t="shared" si="53"/>
        <v>534</v>
      </c>
      <c r="B634">
        <f t="shared" si="50"/>
        <v>298.60901045337886</v>
      </c>
      <c r="C634"/>
      <c r="D634"/>
      <c r="E634"/>
      <c r="F634" s="1">
        <f t="shared" si="51"/>
        <v>298.57442051197773</v>
      </c>
      <c r="G634" s="1">
        <f t="shared" si="52"/>
        <v>298.57442051197773</v>
      </c>
      <c r="P634"/>
      <c r="Q634"/>
    </row>
    <row r="635" spans="1:17" x14ac:dyDescent="0.25">
      <c r="A635" s="1">
        <f t="shared" si="53"/>
        <v>535</v>
      </c>
      <c r="B635">
        <f t="shared" si="50"/>
        <v>299.16820335684957</v>
      </c>
      <c r="C635"/>
      <c r="D635"/>
      <c r="E635"/>
      <c r="F635" s="1">
        <f t="shared" si="51"/>
        <v>297.74538293942271</v>
      </c>
      <c r="G635" s="1">
        <f t="shared" si="52"/>
        <v>297.74538293942271</v>
      </c>
      <c r="P635"/>
      <c r="Q635"/>
    </row>
    <row r="636" spans="1:17" x14ac:dyDescent="0.25">
      <c r="A636" s="1">
        <f t="shared" si="53"/>
        <v>536</v>
      </c>
      <c r="B636">
        <f t="shared" si="50"/>
        <v>299.72739626032035</v>
      </c>
      <c r="C636"/>
      <c r="D636"/>
      <c r="E636"/>
      <c r="F636" s="1">
        <f t="shared" si="51"/>
        <v>296.91634536686763</v>
      </c>
      <c r="G636" s="1">
        <f t="shared" si="52"/>
        <v>296.91634536686763</v>
      </c>
      <c r="P636"/>
      <c r="Q636"/>
    </row>
    <row r="637" spans="1:17" x14ac:dyDescent="0.25">
      <c r="A637" s="1">
        <f t="shared" si="53"/>
        <v>537</v>
      </c>
      <c r="B637">
        <f t="shared" si="50"/>
        <v>300.28658916379106</v>
      </c>
      <c r="C637"/>
      <c r="D637"/>
      <c r="E637"/>
      <c r="F637" s="1">
        <f t="shared" si="51"/>
        <v>296.08730779431261</v>
      </c>
      <c r="G637" s="1">
        <f t="shared" si="52"/>
        <v>296.08730779431261</v>
      </c>
      <c r="P637"/>
      <c r="Q637"/>
    </row>
    <row r="638" spans="1:17" x14ac:dyDescent="0.25">
      <c r="A638" s="1">
        <f t="shared" si="53"/>
        <v>538</v>
      </c>
      <c r="B638">
        <f t="shared" si="50"/>
        <v>300.84578206726184</v>
      </c>
      <c r="C638"/>
      <c r="D638"/>
      <c r="E638"/>
      <c r="F638" s="1">
        <f t="shared" si="51"/>
        <v>295.25827022175758</v>
      </c>
      <c r="G638" s="1">
        <f t="shared" si="52"/>
        <v>295.25827022175758</v>
      </c>
      <c r="P638"/>
      <c r="Q638"/>
    </row>
    <row r="639" spans="1:17" x14ac:dyDescent="0.25">
      <c r="A639" s="1">
        <f t="shared" si="53"/>
        <v>539</v>
      </c>
      <c r="B639">
        <f t="shared" si="50"/>
        <v>301.40497497073261</v>
      </c>
      <c r="C639"/>
      <c r="D639"/>
      <c r="E639"/>
      <c r="F639" s="1">
        <f t="shared" si="51"/>
        <v>294.4292326492025</v>
      </c>
      <c r="G639" s="1">
        <f t="shared" si="52"/>
        <v>294.4292326492025</v>
      </c>
      <c r="P639"/>
      <c r="Q639"/>
    </row>
    <row r="640" spans="1:17" x14ac:dyDescent="0.25">
      <c r="A640" s="1">
        <f t="shared" si="53"/>
        <v>540</v>
      </c>
      <c r="B640">
        <f t="shared" si="50"/>
        <v>301.96416787420333</v>
      </c>
      <c r="C640"/>
      <c r="D640"/>
      <c r="E640"/>
      <c r="F640" s="1">
        <f t="shared" si="51"/>
        <v>293.60019507664748</v>
      </c>
      <c r="G640" s="1">
        <f t="shared" si="52"/>
        <v>293.60019507664748</v>
      </c>
      <c r="P640"/>
      <c r="Q640"/>
    </row>
    <row r="641" spans="1:17" x14ac:dyDescent="0.25">
      <c r="A641" s="1">
        <f t="shared" si="53"/>
        <v>541</v>
      </c>
      <c r="B641">
        <f t="shared" si="50"/>
        <v>302.5233607776741</v>
      </c>
      <c r="C641"/>
      <c r="D641"/>
      <c r="E641"/>
      <c r="F641" s="1">
        <f t="shared" si="51"/>
        <v>292.77115750409246</v>
      </c>
      <c r="G641" s="1">
        <f t="shared" si="52"/>
        <v>292.77115750409246</v>
      </c>
      <c r="P641"/>
      <c r="Q641"/>
    </row>
    <row r="642" spans="1:17" x14ac:dyDescent="0.25">
      <c r="A642" s="1">
        <f t="shared" si="53"/>
        <v>542</v>
      </c>
      <c r="B642">
        <f t="shared" si="50"/>
        <v>303.08255368114482</v>
      </c>
      <c r="C642"/>
      <c r="D642"/>
      <c r="E642"/>
      <c r="F642" s="1">
        <f t="shared" si="51"/>
        <v>291.94211993153738</v>
      </c>
      <c r="G642" s="1">
        <f t="shared" si="52"/>
        <v>291.94211993153738</v>
      </c>
      <c r="P642"/>
      <c r="Q642"/>
    </row>
    <row r="643" spans="1:17" x14ac:dyDescent="0.25">
      <c r="A643" s="1">
        <f t="shared" si="53"/>
        <v>543</v>
      </c>
      <c r="B643">
        <f t="shared" si="50"/>
        <v>303.64174658461559</v>
      </c>
      <c r="C643"/>
      <c r="D643"/>
      <c r="E643"/>
      <c r="F643" s="1">
        <f t="shared" si="51"/>
        <v>291.11308235898235</v>
      </c>
      <c r="G643" s="1">
        <f t="shared" si="52"/>
        <v>291.11308235898235</v>
      </c>
      <c r="P643"/>
      <c r="Q643"/>
    </row>
    <row r="644" spans="1:17" x14ac:dyDescent="0.25">
      <c r="A644" s="1">
        <f t="shared" si="53"/>
        <v>544</v>
      </c>
      <c r="B644">
        <f t="shared" si="50"/>
        <v>304.20093948808631</v>
      </c>
      <c r="C644"/>
      <c r="D644"/>
      <c r="E644"/>
      <c r="F644" s="1">
        <f t="shared" si="51"/>
        <v>290.28404478642733</v>
      </c>
      <c r="G644" s="1">
        <f t="shared" si="52"/>
        <v>290.28404478642733</v>
      </c>
      <c r="P644"/>
      <c r="Q644"/>
    </row>
    <row r="645" spans="1:17" x14ac:dyDescent="0.25">
      <c r="A645" s="1">
        <f t="shared" si="53"/>
        <v>545</v>
      </c>
      <c r="B645">
        <f t="shared" si="50"/>
        <v>304.76013239155708</v>
      </c>
      <c r="C645"/>
      <c r="D645"/>
      <c r="E645"/>
      <c r="F645" s="1">
        <f t="shared" si="51"/>
        <v>289.45500721387225</v>
      </c>
      <c r="G645" s="1">
        <f t="shared" si="52"/>
        <v>289.45500721387225</v>
      </c>
      <c r="P645"/>
      <c r="Q645"/>
    </row>
    <row r="646" spans="1:17" x14ac:dyDescent="0.25">
      <c r="A646" s="1">
        <f t="shared" si="53"/>
        <v>546</v>
      </c>
      <c r="B646">
        <f t="shared" si="50"/>
        <v>305.3193252950278</v>
      </c>
      <c r="C646"/>
      <c r="D646"/>
      <c r="E646"/>
      <c r="F646" s="1">
        <f t="shared" si="51"/>
        <v>288.62596964131723</v>
      </c>
      <c r="G646" s="1">
        <f t="shared" si="52"/>
        <v>288.62596964131723</v>
      </c>
      <c r="P646"/>
      <c r="Q646"/>
    </row>
    <row r="647" spans="1:17" x14ac:dyDescent="0.25">
      <c r="A647" s="1">
        <f t="shared" si="53"/>
        <v>547</v>
      </c>
      <c r="B647">
        <f t="shared" si="50"/>
        <v>305.87851819849857</v>
      </c>
      <c r="C647"/>
      <c r="D647"/>
      <c r="E647"/>
      <c r="F647" s="1">
        <f t="shared" si="51"/>
        <v>287.7969320687622</v>
      </c>
      <c r="G647" s="1">
        <f t="shared" si="52"/>
        <v>287.7969320687622</v>
      </c>
      <c r="P647"/>
      <c r="Q647"/>
    </row>
    <row r="648" spans="1:17" x14ac:dyDescent="0.25">
      <c r="A648" s="1">
        <f t="shared" si="53"/>
        <v>548</v>
      </c>
      <c r="B648">
        <f t="shared" si="50"/>
        <v>306.43771110196928</v>
      </c>
      <c r="C648"/>
      <c r="D648"/>
      <c r="E648"/>
      <c r="F648" s="1">
        <f t="shared" si="51"/>
        <v>286.96789449620712</v>
      </c>
      <c r="G648" s="1">
        <f t="shared" si="52"/>
        <v>286.96789449620712</v>
      </c>
      <c r="P648"/>
      <c r="Q648"/>
    </row>
    <row r="649" spans="1:17" x14ac:dyDescent="0.25">
      <c r="A649" s="1">
        <f t="shared" si="53"/>
        <v>549</v>
      </c>
      <c r="B649">
        <f t="shared" si="50"/>
        <v>306.99690400544006</v>
      </c>
      <c r="C649"/>
      <c r="D649"/>
      <c r="E649"/>
      <c r="F649" s="1">
        <f t="shared" si="51"/>
        <v>286.1388569236521</v>
      </c>
      <c r="G649" s="1">
        <f t="shared" si="52"/>
        <v>286.1388569236521</v>
      </c>
      <c r="P649"/>
      <c r="Q649"/>
    </row>
    <row r="650" spans="1:17" x14ac:dyDescent="0.25">
      <c r="A650" s="1">
        <f t="shared" si="53"/>
        <v>550</v>
      </c>
      <c r="B650">
        <f t="shared" si="50"/>
        <v>307.55609690891077</v>
      </c>
      <c r="C650"/>
      <c r="D650"/>
      <c r="E650"/>
      <c r="F650" s="1">
        <f t="shared" si="51"/>
        <v>285.30981935109708</v>
      </c>
      <c r="G650" s="1">
        <f t="shared" si="52"/>
        <v>285.30981935109708</v>
      </c>
      <c r="P650"/>
      <c r="Q650"/>
    </row>
    <row r="651" spans="1:17" x14ac:dyDescent="0.25">
      <c r="A651" s="1">
        <f t="shared" si="53"/>
        <v>551</v>
      </c>
      <c r="B651">
        <f t="shared" si="50"/>
        <v>308.11528981238155</v>
      </c>
      <c r="C651"/>
      <c r="D651"/>
      <c r="E651"/>
      <c r="F651" s="1">
        <f t="shared" si="51"/>
        <v>284.48078177854205</v>
      </c>
      <c r="G651" s="1">
        <f t="shared" si="52"/>
        <v>284.48078177854205</v>
      </c>
      <c r="P651"/>
      <c r="Q651"/>
    </row>
    <row r="652" spans="1:17" x14ac:dyDescent="0.25">
      <c r="A652" s="1">
        <f t="shared" si="53"/>
        <v>552</v>
      </c>
      <c r="B652">
        <f t="shared" si="50"/>
        <v>308.67448271585226</v>
      </c>
      <c r="C652"/>
      <c r="D652"/>
      <c r="E652"/>
      <c r="F652" s="1">
        <f t="shared" si="51"/>
        <v>283.65174420598697</v>
      </c>
      <c r="G652" s="1">
        <f t="shared" si="52"/>
        <v>283.65174420598697</v>
      </c>
      <c r="P652"/>
      <c r="Q652"/>
    </row>
    <row r="653" spans="1:17" x14ac:dyDescent="0.25">
      <c r="A653" s="1">
        <f t="shared" si="53"/>
        <v>553</v>
      </c>
      <c r="B653">
        <f t="shared" si="50"/>
        <v>309.23367561932304</v>
      </c>
      <c r="C653"/>
      <c r="D653"/>
      <c r="E653"/>
      <c r="F653" s="1">
        <f t="shared" si="51"/>
        <v>282.82270663343195</v>
      </c>
      <c r="G653" s="1">
        <f t="shared" si="52"/>
        <v>282.82270663343195</v>
      </c>
      <c r="P653"/>
      <c r="Q653"/>
    </row>
    <row r="654" spans="1:17" x14ac:dyDescent="0.25">
      <c r="A654" s="1">
        <f t="shared" si="53"/>
        <v>554</v>
      </c>
      <c r="B654">
        <f t="shared" si="50"/>
        <v>309.79286852279381</v>
      </c>
      <c r="C654"/>
      <c r="D654"/>
      <c r="E654"/>
      <c r="F654" s="1">
        <f t="shared" si="51"/>
        <v>281.99366906087693</v>
      </c>
      <c r="G654" s="1">
        <f t="shared" si="52"/>
        <v>281.99366906087693</v>
      </c>
      <c r="P654"/>
      <c r="Q654"/>
    </row>
    <row r="655" spans="1:17" x14ac:dyDescent="0.25">
      <c r="A655" s="1">
        <f t="shared" si="53"/>
        <v>555</v>
      </c>
      <c r="B655">
        <f t="shared" si="50"/>
        <v>310.35206142626453</v>
      </c>
      <c r="C655"/>
      <c r="D655"/>
      <c r="E655"/>
      <c r="F655" s="1">
        <f t="shared" si="51"/>
        <v>281.16463148832185</v>
      </c>
      <c r="G655" s="1">
        <f t="shared" si="52"/>
        <v>281.16463148832185</v>
      </c>
      <c r="P655"/>
      <c r="Q655"/>
    </row>
    <row r="656" spans="1:17" x14ac:dyDescent="0.25">
      <c r="A656" s="1">
        <f t="shared" si="53"/>
        <v>556</v>
      </c>
      <c r="B656">
        <f t="shared" si="50"/>
        <v>310.9112543297353</v>
      </c>
      <c r="C656"/>
      <c r="D656"/>
      <c r="E656"/>
      <c r="F656" s="1">
        <f t="shared" si="51"/>
        <v>280.33559391576682</v>
      </c>
      <c r="G656" s="1">
        <f t="shared" si="52"/>
        <v>280.33559391576682</v>
      </c>
      <c r="P656"/>
      <c r="Q656"/>
    </row>
    <row r="657" spans="1:17" x14ac:dyDescent="0.25">
      <c r="A657" s="1">
        <f t="shared" si="53"/>
        <v>557</v>
      </c>
      <c r="B657">
        <f t="shared" si="50"/>
        <v>311.47044723320602</v>
      </c>
      <c r="C657"/>
      <c r="D657"/>
      <c r="E657"/>
      <c r="F657" s="1">
        <f t="shared" si="51"/>
        <v>279.5065563432118</v>
      </c>
      <c r="G657" s="1">
        <f t="shared" si="52"/>
        <v>279.5065563432118</v>
      </c>
      <c r="P657"/>
      <c r="Q657"/>
    </row>
    <row r="658" spans="1:17" x14ac:dyDescent="0.25">
      <c r="A658" s="1">
        <f t="shared" si="53"/>
        <v>558</v>
      </c>
      <c r="B658">
        <f t="shared" si="50"/>
        <v>312.02964013667679</v>
      </c>
      <c r="C658"/>
      <c r="D658"/>
      <c r="E658"/>
      <c r="F658" s="1">
        <f t="shared" si="51"/>
        <v>278.67751877065672</v>
      </c>
      <c r="G658" s="1">
        <f t="shared" si="52"/>
        <v>278.67751877065672</v>
      </c>
      <c r="P658"/>
      <c r="Q658"/>
    </row>
    <row r="659" spans="1:17" x14ac:dyDescent="0.25">
      <c r="A659" s="1">
        <f t="shared" si="53"/>
        <v>559</v>
      </c>
      <c r="B659">
        <f t="shared" si="50"/>
        <v>312.58883304014751</v>
      </c>
      <c r="C659"/>
      <c r="D659"/>
      <c r="E659"/>
      <c r="F659" s="1">
        <f t="shared" si="51"/>
        <v>277.84848119810169</v>
      </c>
      <c r="G659" s="1">
        <f t="shared" si="52"/>
        <v>277.84848119810169</v>
      </c>
      <c r="P659"/>
      <c r="Q659"/>
    </row>
    <row r="660" spans="1:17" x14ac:dyDescent="0.25">
      <c r="A660" s="1">
        <f t="shared" si="53"/>
        <v>560</v>
      </c>
      <c r="B660">
        <f t="shared" si="50"/>
        <v>313.14802594361828</v>
      </c>
      <c r="C660"/>
      <c r="D660"/>
      <c r="E660"/>
      <c r="F660" s="1">
        <f t="shared" si="51"/>
        <v>277.01944362554667</v>
      </c>
      <c r="G660" s="1">
        <f t="shared" si="52"/>
        <v>277.01944362554667</v>
      </c>
      <c r="P660"/>
      <c r="Q660"/>
    </row>
    <row r="661" spans="1:17" x14ac:dyDescent="0.25">
      <c r="A661" s="1">
        <f t="shared" si="53"/>
        <v>561</v>
      </c>
      <c r="B661">
        <f t="shared" si="50"/>
        <v>313.707218847089</v>
      </c>
      <c r="C661"/>
      <c r="D661"/>
      <c r="E661"/>
      <c r="F661" s="1">
        <f t="shared" si="51"/>
        <v>276.19040605299159</v>
      </c>
      <c r="G661" s="1">
        <f t="shared" si="52"/>
        <v>276.19040605299159</v>
      </c>
      <c r="P661"/>
      <c r="Q661"/>
    </row>
    <row r="662" spans="1:17" x14ac:dyDescent="0.25">
      <c r="A662" s="1">
        <f t="shared" si="53"/>
        <v>562</v>
      </c>
      <c r="B662">
        <f t="shared" si="50"/>
        <v>314.26641175055977</v>
      </c>
      <c r="C662"/>
      <c r="D662"/>
      <c r="E662"/>
      <c r="F662" s="1">
        <f t="shared" si="51"/>
        <v>275.36136848043657</v>
      </c>
      <c r="G662" s="1">
        <f t="shared" si="52"/>
        <v>275.36136848043657</v>
      </c>
      <c r="P662"/>
      <c r="Q662"/>
    </row>
    <row r="663" spans="1:17" x14ac:dyDescent="0.25">
      <c r="A663" s="1">
        <f t="shared" si="53"/>
        <v>563</v>
      </c>
      <c r="B663">
        <f t="shared" si="50"/>
        <v>314.82560465403049</v>
      </c>
      <c r="C663"/>
      <c r="D663"/>
      <c r="E663"/>
      <c r="F663" s="1">
        <f t="shared" si="51"/>
        <v>274.53233090788154</v>
      </c>
      <c r="G663" s="1">
        <f t="shared" si="52"/>
        <v>274.53233090788154</v>
      </c>
      <c r="P663"/>
      <c r="Q663"/>
    </row>
    <row r="664" spans="1:17" x14ac:dyDescent="0.25">
      <c r="A664" s="1">
        <f t="shared" si="53"/>
        <v>564</v>
      </c>
      <c r="B664">
        <f t="shared" si="50"/>
        <v>315.38479755750126</v>
      </c>
      <c r="C664"/>
      <c r="D664"/>
      <c r="E664"/>
      <c r="F664" s="1">
        <f t="shared" si="51"/>
        <v>273.70329333532646</v>
      </c>
      <c r="G664" s="1">
        <f t="shared" si="52"/>
        <v>273.70329333532646</v>
      </c>
      <c r="P664"/>
      <c r="Q664"/>
    </row>
    <row r="665" spans="1:17" x14ac:dyDescent="0.25">
      <c r="A665" s="1">
        <f t="shared" si="53"/>
        <v>565</v>
      </c>
      <c r="B665">
        <f t="shared" si="50"/>
        <v>315.94399046097197</v>
      </c>
      <c r="C665"/>
      <c r="D665"/>
      <c r="E665"/>
      <c r="F665" s="1">
        <f t="shared" si="51"/>
        <v>272.87425576277144</v>
      </c>
      <c r="G665" s="1">
        <f t="shared" si="52"/>
        <v>272.87425576277144</v>
      </c>
      <c r="P665"/>
      <c r="Q665"/>
    </row>
    <row r="666" spans="1:17" x14ac:dyDescent="0.25">
      <c r="A666" s="1">
        <f t="shared" si="53"/>
        <v>566</v>
      </c>
      <c r="B666">
        <f t="shared" si="50"/>
        <v>316.50318336444275</v>
      </c>
      <c r="C666"/>
      <c r="D666"/>
      <c r="E666"/>
      <c r="F666" s="1">
        <f t="shared" si="51"/>
        <v>272.04521819021642</v>
      </c>
      <c r="G666" s="1">
        <f t="shared" si="52"/>
        <v>272.04521819021642</v>
      </c>
      <c r="P666"/>
      <c r="Q666"/>
    </row>
    <row r="667" spans="1:17" x14ac:dyDescent="0.25">
      <c r="A667" s="1">
        <f t="shared" si="53"/>
        <v>567</v>
      </c>
      <c r="B667">
        <f t="shared" si="50"/>
        <v>317.06237626791352</v>
      </c>
      <c r="C667"/>
      <c r="D667"/>
      <c r="E667"/>
      <c r="F667" s="1">
        <f t="shared" si="51"/>
        <v>271.21618061766134</v>
      </c>
      <c r="G667" s="1">
        <f t="shared" si="52"/>
        <v>271.21618061766134</v>
      </c>
      <c r="P667"/>
      <c r="Q667"/>
    </row>
    <row r="668" spans="1:17" x14ac:dyDescent="0.25">
      <c r="A668" s="1">
        <f t="shared" si="53"/>
        <v>568</v>
      </c>
      <c r="B668">
        <f t="shared" si="50"/>
        <v>317.62156917138424</v>
      </c>
      <c r="C668"/>
      <c r="D668"/>
      <c r="E668"/>
      <c r="F668" s="1">
        <f t="shared" si="51"/>
        <v>270.38714304510631</v>
      </c>
      <c r="G668" s="1">
        <f t="shared" si="52"/>
        <v>270.38714304510631</v>
      </c>
      <c r="P668"/>
      <c r="Q668"/>
    </row>
    <row r="669" spans="1:17" x14ac:dyDescent="0.25">
      <c r="A669" s="1">
        <f t="shared" si="53"/>
        <v>569</v>
      </c>
      <c r="B669">
        <f t="shared" si="50"/>
        <v>318.18076207485501</v>
      </c>
      <c r="C669"/>
      <c r="D669"/>
      <c r="E669"/>
      <c r="F669" s="1">
        <f t="shared" si="51"/>
        <v>269.55810547255129</v>
      </c>
      <c r="G669" s="1">
        <f t="shared" si="52"/>
        <v>269.55810547255129</v>
      </c>
      <c r="P669"/>
      <c r="Q669"/>
    </row>
    <row r="670" spans="1:17" x14ac:dyDescent="0.25">
      <c r="A670" s="1">
        <f t="shared" si="53"/>
        <v>570</v>
      </c>
      <c r="B670">
        <f t="shared" si="50"/>
        <v>318.73995497832573</v>
      </c>
      <c r="C670"/>
      <c r="D670"/>
      <c r="E670"/>
      <c r="F670" s="1">
        <f t="shared" si="51"/>
        <v>268.72906789999621</v>
      </c>
      <c r="G670" s="1">
        <f t="shared" si="52"/>
        <v>268.72906789999621</v>
      </c>
      <c r="P670"/>
      <c r="Q670"/>
    </row>
    <row r="671" spans="1:17" x14ac:dyDescent="0.25">
      <c r="A671" s="1">
        <f t="shared" si="53"/>
        <v>571</v>
      </c>
      <c r="B671">
        <f t="shared" si="50"/>
        <v>319.2991478817965</v>
      </c>
      <c r="C671"/>
      <c r="D671"/>
      <c r="E671"/>
      <c r="F671" s="1">
        <f t="shared" si="51"/>
        <v>267.90003032744119</v>
      </c>
      <c r="G671" s="1">
        <f t="shared" si="52"/>
        <v>267.90003032744119</v>
      </c>
      <c r="P671"/>
      <c r="Q671"/>
    </row>
    <row r="672" spans="1:17" x14ac:dyDescent="0.25">
      <c r="A672" s="1">
        <f t="shared" si="53"/>
        <v>572</v>
      </c>
      <c r="B672">
        <f t="shared" si="50"/>
        <v>319.85834078526722</v>
      </c>
      <c r="C672"/>
      <c r="D672"/>
      <c r="E672"/>
      <c r="F672" s="1">
        <f t="shared" si="51"/>
        <v>267.07099275488616</v>
      </c>
      <c r="G672" s="1">
        <f t="shared" si="52"/>
        <v>267.07099275488616</v>
      </c>
      <c r="P672"/>
      <c r="Q672"/>
    </row>
    <row r="673" spans="1:17" x14ac:dyDescent="0.25">
      <c r="A673" s="1">
        <f t="shared" si="53"/>
        <v>573</v>
      </c>
      <c r="B673">
        <f t="shared" si="50"/>
        <v>320.41753368873799</v>
      </c>
      <c r="C673"/>
      <c r="D673"/>
      <c r="E673"/>
      <c r="F673" s="1">
        <f t="shared" si="51"/>
        <v>266.24195518233108</v>
      </c>
      <c r="G673" s="1">
        <f t="shared" si="52"/>
        <v>266.24195518233108</v>
      </c>
      <c r="P673"/>
      <c r="Q673"/>
    </row>
    <row r="674" spans="1:17" x14ac:dyDescent="0.25">
      <c r="A674" s="1">
        <f t="shared" si="53"/>
        <v>574</v>
      </c>
      <c r="B674">
        <f t="shared" si="50"/>
        <v>320.97672659220871</v>
      </c>
      <c r="C674"/>
      <c r="D674"/>
      <c r="E674"/>
      <c r="F674" s="1">
        <f t="shared" si="51"/>
        <v>265.41291760977606</v>
      </c>
      <c r="G674" s="1">
        <f t="shared" si="52"/>
        <v>265.41291760977606</v>
      </c>
      <c r="P674"/>
      <c r="Q674"/>
    </row>
    <row r="675" spans="1:17" x14ac:dyDescent="0.25">
      <c r="A675" s="1">
        <f t="shared" si="53"/>
        <v>575</v>
      </c>
      <c r="B675">
        <f t="shared" si="50"/>
        <v>321.53591949567948</v>
      </c>
      <c r="C675"/>
      <c r="D675"/>
      <c r="E675"/>
      <c r="F675" s="1">
        <f t="shared" si="51"/>
        <v>264.58388003722104</v>
      </c>
      <c r="G675" s="1">
        <f t="shared" si="52"/>
        <v>264.58388003722104</v>
      </c>
      <c r="P675"/>
      <c r="Q675"/>
    </row>
    <row r="676" spans="1:17" x14ac:dyDescent="0.25">
      <c r="A676" s="1">
        <f t="shared" si="53"/>
        <v>576</v>
      </c>
      <c r="B676">
        <f t="shared" si="50"/>
        <v>322.0951123991502</v>
      </c>
      <c r="C676"/>
      <c r="D676"/>
      <c r="E676"/>
      <c r="F676" s="1">
        <f t="shared" si="51"/>
        <v>263.75484246466601</v>
      </c>
      <c r="G676" s="1">
        <f t="shared" si="52"/>
        <v>263.75484246466601</v>
      </c>
      <c r="P676"/>
      <c r="Q676"/>
    </row>
    <row r="677" spans="1:17" x14ac:dyDescent="0.25">
      <c r="A677" s="1">
        <f t="shared" si="53"/>
        <v>577</v>
      </c>
      <c r="B677">
        <f t="shared" ref="B677:B740" si="54">A*A677</f>
        <v>322.65430530262097</v>
      </c>
      <c r="C677"/>
      <c r="D677"/>
      <c r="E677"/>
      <c r="F677" s="1">
        <f t="shared" ref="F677:F740" si="55">IF($A677&lt;TSTRAIGHT,yarxiko-B*$A677,IF($A677&lt;time_up,-B*($A677-TSTRAIGHT)+1/2*ABS(g)*($A677-TSTRAIGHT)^2,B*(A677-time_up)))</f>
        <v>262.92580489211093</v>
      </c>
      <c r="G677" s="1">
        <f t="shared" ref="G677:G740" si="56">IF($A677&lt;TSTRAIGHT,yarxiko-B*$A677,IF($A677&lt;TIME_TILLh,-B*($A677-TSTRAIGHT)+1/2*g*($A677-TSTRAIGHT)^2,IF($A677&lt;TIME_TO_2ND,-h-Gamma*($A677-TIME_TILLh),IF($A677&lt;T_OLIKO,-h-DY_layer-Gamma*($A677-TIME_TO_2ND)-1/2*g*($A677-TIME_TO_2ND)^2,-2*h-DY_layer-B*($A677-T_OLIKO)))))</f>
        <v>262.92580489211093</v>
      </c>
      <c r="P677"/>
      <c r="Q677"/>
    </row>
    <row r="678" spans="1:17" x14ac:dyDescent="0.25">
      <c r="A678" s="1">
        <f t="shared" ref="A678:A741" si="57">A677+DETE</f>
        <v>578</v>
      </c>
      <c r="B678">
        <f t="shared" si="54"/>
        <v>323.21349820609169</v>
      </c>
      <c r="C678"/>
      <c r="D678"/>
      <c r="E678"/>
      <c r="F678" s="1">
        <f t="shared" si="55"/>
        <v>262.09676731955591</v>
      </c>
      <c r="G678" s="1">
        <f t="shared" si="56"/>
        <v>262.09676731955591</v>
      </c>
      <c r="P678"/>
      <c r="Q678"/>
    </row>
    <row r="679" spans="1:17" x14ac:dyDescent="0.25">
      <c r="A679" s="1">
        <f t="shared" si="57"/>
        <v>579</v>
      </c>
      <c r="B679">
        <f t="shared" si="54"/>
        <v>323.77269110956246</v>
      </c>
      <c r="C679"/>
      <c r="D679"/>
      <c r="E679"/>
      <c r="F679" s="1">
        <f t="shared" si="55"/>
        <v>261.26772974700089</v>
      </c>
      <c r="G679" s="1">
        <f t="shared" si="56"/>
        <v>261.26772974700089</v>
      </c>
      <c r="P679"/>
      <c r="Q679"/>
    </row>
    <row r="680" spans="1:17" x14ac:dyDescent="0.25">
      <c r="A680" s="1">
        <f t="shared" si="57"/>
        <v>580</v>
      </c>
      <c r="B680">
        <f t="shared" si="54"/>
        <v>324.33188401303323</v>
      </c>
      <c r="C680"/>
      <c r="D680"/>
      <c r="E680"/>
      <c r="F680" s="1">
        <f t="shared" si="55"/>
        <v>260.4386921744458</v>
      </c>
      <c r="G680" s="1">
        <f t="shared" si="56"/>
        <v>260.4386921744458</v>
      </c>
      <c r="P680"/>
      <c r="Q680"/>
    </row>
    <row r="681" spans="1:17" x14ac:dyDescent="0.25">
      <c r="A681" s="1">
        <f t="shared" si="57"/>
        <v>581</v>
      </c>
      <c r="B681">
        <f t="shared" si="54"/>
        <v>324.89107691650395</v>
      </c>
      <c r="C681"/>
      <c r="D681"/>
      <c r="E681"/>
      <c r="F681" s="1">
        <f t="shared" si="55"/>
        <v>259.60965460189078</v>
      </c>
      <c r="G681" s="1">
        <f t="shared" si="56"/>
        <v>259.60965460189078</v>
      </c>
      <c r="P681"/>
      <c r="Q681"/>
    </row>
    <row r="682" spans="1:17" x14ac:dyDescent="0.25">
      <c r="A682" s="1">
        <f t="shared" si="57"/>
        <v>582</v>
      </c>
      <c r="B682">
        <f t="shared" si="54"/>
        <v>325.45026981997472</v>
      </c>
      <c r="C682"/>
      <c r="D682"/>
      <c r="E682"/>
      <c r="F682" s="1">
        <f t="shared" si="55"/>
        <v>258.78061702933576</v>
      </c>
      <c r="G682" s="1">
        <f t="shared" si="56"/>
        <v>258.78061702933576</v>
      </c>
      <c r="P682"/>
      <c r="Q682"/>
    </row>
    <row r="683" spans="1:17" x14ac:dyDescent="0.25">
      <c r="A683" s="1">
        <f t="shared" si="57"/>
        <v>583</v>
      </c>
      <c r="B683">
        <f t="shared" si="54"/>
        <v>326.00946272344544</v>
      </c>
      <c r="C683"/>
      <c r="D683"/>
      <c r="E683"/>
      <c r="F683" s="1">
        <f t="shared" si="55"/>
        <v>257.95157945678068</v>
      </c>
      <c r="G683" s="1">
        <f t="shared" si="56"/>
        <v>257.95157945678068</v>
      </c>
      <c r="P683"/>
      <c r="Q683"/>
    </row>
    <row r="684" spans="1:17" x14ac:dyDescent="0.25">
      <c r="A684" s="1">
        <f t="shared" si="57"/>
        <v>584</v>
      </c>
      <c r="B684">
        <f t="shared" si="54"/>
        <v>326.56865562691621</v>
      </c>
      <c r="C684"/>
      <c r="D684"/>
      <c r="E684"/>
      <c r="F684" s="1">
        <f t="shared" si="55"/>
        <v>257.12254188422565</v>
      </c>
      <c r="G684" s="1">
        <f t="shared" si="56"/>
        <v>257.12254188422565</v>
      </c>
      <c r="P684"/>
      <c r="Q684"/>
    </row>
    <row r="685" spans="1:17" x14ac:dyDescent="0.25">
      <c r="A685" s="1">
        <f t="shared" si="57"/>
        <v>585</v>
      </c>
      <c r="B685">
        <f t="shared" si="54"/>
        <v>327.12784853038693</v>
      </c>
      <c r="C685"/>
      <c r="D685"/>
      <c r="E685"/>
      <c r="F685" s="1">
        <f t="shared" si="55"/>
        <v>256.29350431167063</v>
      </c>
      <c r="G685" s="1">
        <f t="shared" si="56"/>
        <v>256.29350431167063</v>
      </c>
      <c r="P685"/>
      <c r="Q685"/>
    </row>
    <row r="686" spans="1:17" x14ac:dyDescent="0.25">
      <c r="A686" s="1">
        <f t="shared" si="57"/>
        <v>586</v>
      </c>
      <c r="B686">
        <f t="shared" si="54"/>
        <v>327.6870414338577</v>
      </c>
      <c r="C686"/>
      <c r="D686"/>
      <c r="E686"/>
      <c r="F686" s="1">
        <f t="shared" si="55"/>
        <v>255.46446673911555</v>
      </c>
      <c r="G686" s="1">
        <f t="shared" si="56"/>
        <v>255.46446673911555</v>
      </c>
      <c r="P686"/>
      <c r="Q686"/>
    </row>
    <row r="687" spans="1:17" x14ac:dyDescent="0.25">
      <c r="A687" s="1">
        <f t="shared" si="57"/>
        <v>587</v>
      </c>
      <c r="B687">
        <f t="shared" si="54"/>
        <v>328.24623433732842</v>
      </c>
      <c r="C687"/>
      <c r="D687"/>
      <c r="E687"/>
      <c r="F687" s="1">
        <f t="shared" si="55"/>
        <v>254.63542916656053</v>
      </c>
      <c r="G687" s="1">
        <f t="shared" si="56"/>
        <v>254.63542916656053</v>
      </c>
      <c r="P687"/>
      <c r="Q687"/>
    </row>
    <row r="688" spans="1:17" x14ac:dyDescent="0.25">
      <c r="A688" s="1">
        <f t="shared" si="57"/>
        <v>588</v>
      </c>
      <c r="B688">
        <f t="shared" si="54"/>
        <v>328.80542724079919</v>
      </c>
      <c r="C688"/>
      <c r="D688"/>
      <c r="E688"/>
      <c r="F688" s="1">
        <f t="shared" si="55"/>
        <v>253.8063915940055</v>
      </c>
      <c r="G688" s="1">
        <f t="shared" si="56"/>
        <v>253.8063915940055</v>
      </c>
      <c r="P688"/>
      <c r="Q688"/>
    </row>
    <row r="689" spans="1:17" x14ac:dyDescent="0.25">
      <c r="A689" s="1">
        <f t="shared" si="57"/>
        <v>589</v>
      </c>
      <c r="B689">
        <f t="shared" si="54"/>
        <v>329.36462014426991</v>
      </c>
      <c r="C689"/>
      <c r="D689"/>
      <c r="E689"/>
      <c r="F689" s="1">
        <f t="shared" si="55"/>
        <v>252.97735402145042</v>
      </c>
      <c r="G689" s="1">
        <f t="shared" si="56"/>
        <v>252.97735402145042</v>
      </c>
      <c r="P689"/>
      <c r="Q689"/>
    </row>
    <row r="690" spans="1:17" x14ac:dyDescent="0.25">
      <c r="A690" s="1">
        <f t="shared" si="57"/>
        <v>590</v>
      </c>
      <c r="B690">
        <f t="shared" si="54"/>
        <v>329.92381304774068</v>
      </c>
      <c r="C690"/>
      <c r="D690"/>
      <c r="E690"/>
      <c r="F690" s="1">
        <f t="shared" si="55"/>
        <v>252.1483164488954</v>
      </c>
      <c r="G690" s="1">
        <f t="shared" si="56"/>
        <v>252.1483164488954</v>
      </c>
      <c r="P690"/>
      <c r="Q690"/>
    </row>
    <row r="691" spans="1:17" x14ac:dyDescent="0.25">
      <c r="A691" s="1">
        <f t="shared" si="57"/>
        <v>591</v>
      </c>
      <c r="B691">
        <f t="shared" si="54"/>
        <v>330.4830059512114</v>
      </c>
      <c r="C691"/>
      <c r="D691"/>
      <c r="E691"/>
      <c r="F691" s="1">
        <f t="shared" si="55"/>
        <v>251.31927887634038</v>
      </c>
      <c r="G691" s="1">
        <f t="shared" si="56"/>
        <v>251.31927887634038</v>
      </c>
      <c r="P691"/>
      <c r="Q691"/>
    </row>
    <row r="692" spans="1:17" x14ac:dyDescent="0.25">
      <c r="A692" s="1">
        <f t="shared" si="57"/>
        <v>592</v>
      </c>
      <c r="B692">
        <f t="shared" si="54"/>
        <v>331.04219885468217</v>
      </c>
      <c r="C692"/>
      <c r="D692"/>
      <c r="E692"/>
      <c r="F692" s="1">
        <f t="shared" si="55"/>
        <v>250.4902413037853</v>
      </c>
      <c r="G692" s="1">
        <f t="shared" si="56"/>
        <v>250.4902413037853</v>
      </c>
      <c r="P692"/>
      <c r="Q692"/>
    </row>
    <row r="693" spans="1:17" x14ac:dyDescent="0.25">
      <c r="A693" s="1">
        <f t="shared" si="57"/>
        <v>593</v>
      </c>
      <c r="B693">
        <f t="shared" si="54"/>
        <v>331.60139175815294</v>
      </c>
      <c r="C693"/>
      <c r="D693"/>
      <c r="E693"/>
      <c r="F693" s="1">
        <f t="shared" si="55"/>
        <v>249.66120373123027</v>
      </c>
      <c r="G693" s="1">
        <f t="shared" si="56"/>
        <v>249.66120373123027</v>
      </c>
      <c r="P693"/>
      <c r="Q693"/>
    </row>
    <row r="694" spans="1:17" x14ac:dyDescent="0.25">
      <c r="A694" s="1">
        <f t="shared" si="57"/>
        <v>594</v>
      </c>
      <c r="B694">
        <f t="shared" si="54"/>
        <v>332.16058466162366</v>
      </c>
      <c r="C694"/>
      <c r="D694"/>
      <c r="E694"/>
      <c r="F694" s="1">
        <f t="shared" si="55"/>
        <v>248.83216615867525</v>
      </c>
      <c r="G694" s="1">
        <f t="shared" si="56"/>
        <v>248.83216615867525</v>
      </c>
      <c r="P694"/>
      <c r="Q694"/>
    </row>
    <row r="695" spans="1:17" x14ac:dyDescent="0.25">
      <c r="A695" s="1">
        <f t="shared" si="57"/>
        <v>595</v>
      </c>
      <c r="B695">
        <f t="shared" si="54"/>
        <v>332.71977756509443</v>
      </c>
      <c r="C695"/>
      <c r="D695"/>
      <c r="E695"/>
      <c r="F695" s="1">
        <f t="shared" si="55"/>
        <v>248.00312858612017</v>
      </c>
      <c r="G695" s="1">
        <f t="shared" si="56"/>
        <v>248.00312858612017</v>
      </c>
      <c r="P695"/>
      <c r="Q695"/>
    </row>
    <row r="696" spans="1:17" x14ac:dyDescent="0.25">
      <c r="A696" s="1">
        <f t="shared" si="57"/>
        <v>596</v>
      </c>
      <c r="B696">
        <f t="shared" si="54"/>
        <v>333.27897046856515</v>
      </c>
      <c r="C696"/>
      <c r="D696"/>
      <c r="E696"/>
      <c r="F696" s="1">
        <f t="shared" si="55"/>
        <v>247.17409101356515</v>
      </c>
      <c r="G696" s="1">
        <f t="shared" si="56"/>
        <v>247.17409101356515</v>
      </c>
      <c r="P696"/>
      <c r="Q696"/>
    </row>
    <row r="697" spans="1:17" x14ac:dyDescent="0.25">
      <c r="A697" s="1">
        <f t="shared" si="57"/>
        <v>597</v>
      </c>
      <c r="B697">
        <f t="shared" si="54"/>
        <v>333.83816337203592</v>
      </c>
      <c r="C697"/>
      <c r="D697"/>
      <c r="E697"/>
      <c r="F697" s="1">
        <f t="shared" si="55"/>
        <v>246.34505344101012</v>
      </c>
      <c r="G697" s="1">
        <f t="shared" si="56"/>
        <v>246.34505344101012</v>
      </c>
      <c r="P697"/>
      <c r="Q697"/>
    </row>
    <row r="698" spans="1:17" x14ac:dyDescent="0.25">
      <c r="A698" s="1">
        <f t="shared" si="57"/>
        <v>598</v>
      </c>
      <c r="B698">
        <f t="shared" si="54"/>
        <v>334.39735627550664</v>
      </c>
      <c r="C698"/>
      <c r="D698"/>
      <c r="E698"/>
      <c r="F698" s="1">
        <f t="shared" si="55"/>
        <v>245.51601586845504</v>
      </c>
      <c r="G698" s="1">
        <f t="shared" si="56"/>
        <v>245.51601586845504</v>
      </c>
      <c r="P698"/>
      <c r="Q698"/>
    </row>
    <row r="699" spans="1:17" x14ac:dyDescent="0.25">
      <c r="A699" s="1">
        <f t="shared" si="57"/>
        <v>599</v>
      </c>
      <c r="B699">
        <f t="shared" si="54"/>
        <v>334.95654917897741</v>
      </c>
      <c r="C699"/>
      <c r="D699"/>
      <c r="E699"/>
      <c r="F699" s="1">
        <f t="shared" si="55"/>
        <v>244.68697829590002</v>
      </c>
      <c r="G699" s="1">
        <f t="shared" si="56"/>
        <v>244.68697829590002</v>
      </c>
      <c r="P699"/>
      <c r="Q699"/>
    </row>
    <row r="700" spans="1:17" x14ac:dyDescent="0.25">
      <c r="A700" s="1">
        <f t="shared" si="57"/>
        <v>600</v>
      </c>
      <c r="B700">
        <f t="shared" si="54"/>
        <v>335.51574208244813</v>
      </c>
      <c r="C700"/>
      <c r="D700"/>
      <c r="E700"/>
      <c r="F700" s="1">
        <f t="shared" si="55"/>
        <v>243.857940723345</v>
      </c>
      <c r="G700" s="1">
        <f t="shared" si="56"/>
        <v>243.857940723345</v>
      </c>
      <c r="P700"/>
      <c r="Q700"/>
    </row>
    <row r="701" spans="1:17" x14ac:dyDescent="0.25">
      <c r="A701" s="1">
        <f t="shared" si="57"/>
        <v>601</v>
      </c>
      <c r="B701">
        <f t="shared" si="54"/>
        <v>336.0749349859189</v>
      </c>
      <c r="C701"/>
      <c r="D701"/>
      <c r="E701"/>
      <c r="F701" s="1">
        <f t="shared" si="55"/>
        <v>243.02890315078992</v>
      </c>
      <c r="G701" s="1">
        <f t="shared" si="56"/>
        <v>243.02890315078992</v>
      </c>
      <c r="P701"/>
      <c r="Q701"/>
    </row>
    <row r="702" spans="1:17" x14ac:dyDescent="0.25">
      <c r="A702" s="1">
        <f t="shared" si="57"/>
        <v>602</v>
      </c>
      <c r="B702">
        <f t="shared" si="54"/>
        <v>336.63412788938962</v>
      </c>
      <c r="C702"/>
      <c r="D702"/>
      <c r="E702"/>
      <c r="F702" s="1">
        <f t="shared" si="55"/>
        <v>242.19986557823489</v>
      </c>
      <c r="G702" s="1">
        <f t="shared" si="56"/>
        <v>242.19986557823489</v>
      </c>
      <c r="P702"/>
      <c r="Q702"/>
    </row>
    <row r="703" spans="1:17" x14ac:dyDescent="0.25">
      <c r="A703" s="1">
        <f t="shared" si="57"/>
        <v>603</v>
      </c>
      <c r="B703">
        <f t="shared" si="54"/>
        <v>337.19332079286039</v>
      </c>
      <c r="C703"/>
      <c r="D703"/>
      <c r="E703"/>
      <c r="F703" s="1">
        <f t="shared" si="55"/>
        <v>241.37082800567987</v>
      </c>
      <c r="G703" s="1">
        <f t="shared" si="56"/>
        <v>241.37082800567987</v>
      </c>
      <c r="P703"/>
      <c r="Q703"/>
    </row>
    <row r="704" spans="1:17" x14ac:dyDescent="0.25">
      <c r="A704" s="1">
        <f t="shared" si="57"/>
        <v>604</v>
      </c>
      <c r="B704">
        <f t="shared" si="54"/>
        <v>337.75251369633111</v>
      </c>
      <c r="C704"/>
      <c r="D704"/>
      <c r="E704"/>
      <c r="F704" s="1">
        <f t="shared" si="55"/>
        <v>240.54179043312485</v>
      </c>
      <c r="G704" s="1">
        <f t="shared" si="56"/>
        <v>240.54179043312485</v>
      </c>
      <c r="P704"/>
      <c r="Q704"/>
    </row>
    <row r="705" spans="1:17" x14ac:dyDescent="0.25">
      <c r="A705" s="1">
        <f t="shared" si="57"/>
        <v>605</v>
      </c>
      <c r="B705">
        <f t="shared" si="54"/>
        <v>338.31170659980188</v>
      </c>
      <c r="C705"/>
      <c r="D705"/>
      <c r="E705"/>
      <c r="F705" s="1">
        <f t="shared" si="55"/>
        <v>239.71275286056976</v>
      </c>
      <c r="G705" s="1">
        <f t="shared" si="56"/>
        <v>239.71275286056976</v>
      </c>
      <c r="P705"/>
      <c r="Q705"/>
    </row>
    <row r="706" spans="1:17" x14ac:dyDescent="0.25">
      <c r="A706" s="1">
        <f t="shared" si="57"/>
        <v>606</v>
      </c>
      <c r="B706">
        <f t="shared" si="54"/>
        <v>338.8708995032726</v>
      </c>
      <c r="C706"/>
      <c r="D706"/>
      <c r="E706"/>
      <c r="F706" s="1">
        <f t="shared" si="55"/>
        <v>238.88371528801474</v>
      </c>
      <c r="G706" s="1">
        <f t="shared" si="56"/>
        <v>238.88371528801474</v>
      </c>
      <c r="P706"/>
      <c r="Q706"/>
    </row>
    <row r="707" spans="1:17" x14ac:dyDescent="0.25">
      <c r="A707" s="1">
        <f t="shared" si="57"/>
        <v>607</v>
      </c>
      <c r="B707">
        <f t="shared" si="54"/>
        <v>339.43009240674337</v>
      </c>
      <c r="C707"/>
      <c r="D707"/>
      <c r="E707"/>
      <c r="F707" s="1">
        <f t="shared" si="55"/>
        <v>238.05467771545972</v>
      </c>
      <c r="G707" s="1">
        <f t="shared" si="56"/>
        <v>238.05467771545972</v>
      </c>
      <c r="P707"/>
      <c r="Q707"/>
    </row>
    <row r="708" spans="1:17" x14ac:dyDescent="0.25">
      <c r="A708" s="1">
        <f t="shared" si="57"/>
        <v>608</v>
      </c>
      <c r="B708">
        <f t="shared" si="54"/>
        <v>339.98928531021414</v>
      </c>
      <c r="C708"/>
      <c r="D708"/>
      <c r="E708"/>
      <c r="F708" s="1">
        <f t="shared" si="55"/>
        <v>237.22564014290464</v>
      </c>
      <c r="G708" s="1">
        <f t="shared" si="56"/>
        <v>237.22564014290464</v>
      </c>
      <c r="P708"/>
      <c r="Q708"/>
    </row>
    <row r="709" spans="1:17" x14ac:dyDescent="0.25">
      <c r="A709" s="1">
        <f t="shared" si="57"/>
        <v>609</v>
      </c>
      <c r="B709">
        <f t="shared" si="54"/>
        <v>340.54847821368486</v>
      </c>
      <c r="C709"/>
      <c r="D709"/>
      <c r="E709"/>
      <c r="F709" s="1">
        <f t="shared" si="55"/>
        <v>236.39660257034961</v>
      </c>
      <c r="G709" s="1">
        <f t="shared" si="56"/>
        <v>236.39660257034961</v>
      </c>
      <c r="P709"/>
      <c r="Q709"/>
    </row>
    <row r="710" spans="1:17" x14ac:dyDescent="0.25">
      <c r="A710" s="1">
        <f t="shared" si="57"/>
        <v>610</v>
      </c>
      <c r="B710">
        <f t="shared" si="54"/>
        <v>341.10767111715563</v>
      </c>
      <c r="C710"/>
      <c r="D710"/>
      <c r="E710"/>
      <c r="F710" s="1">
        <f t="shared" si="55"/>
        <v>235.56756499779459</v>
      </c>
      <c r="G710" s="1">
        <f t="shared" si="56"/>
        <v>235.56756499779459</v>
      </c>
      <c r="P710"/>
      <c r="Q710"/>
    </row>
    <row r="711" spans="1:17" x14ac:dyDescent="0.25">
      <c r="A711" s="1">
        <f t="shared" si="57"/>
        <v>611</v>
      </c>
      <c r="B711">
        <f t="shared" si="54"/>
        <v>341.66686402062635</v>
      </c>
      <c r="C711"/>
      <c r="D711"/>
      <c r="E711"/>
      <c r="F711" s="1">
        <f t="shared" si="55"/>
        <v>234.73852742523951</v>
      </c>
      <c r="G711" s="1">
        <f t="shared" si="56"/>
        <v>234.73852742523951</v>
      </c>
      <c r="P711"/>
      <c r="Q711"/>
    </row>
    <row r="712" spans="1:17" x14ac:dyDescent="0.25">
      <c r="A712" s="1">
        <f t="shared" si="57"/>
        <v>612</v>
      </c>
      <c r="B712">
        <f t="shared" si="54"/>
        <v>342.22605692409712</v>
      </c>
      <c r="C712"/>
      <c r="D712"/>
      <c r="E712"/>
      <c r="F712" s="1">
        <f t="shared" si="55"/>
        <v>233.90948985268449</v>
      </c>
      <c r="G712" s="1">
        <f t="shared" si="56"/>
        <v>233.90948985268449</v>
      </c>
      <c r="P712"/>
      <c r="Q712"/>
    </row>
    <row r="713" spans="1:17" x14ac:dyDescent="0.25">
      <c r="A713" s="1">
        <f t="shared" si="57"/>
        <v>613</v>
      </c>
      <c r="B713">
        <f t="shared" si="54"/>
        <v>342.78524982756784</v>
      </c>
      <c r="C713"/>
      <c r="D713"/>
      <c r="E713"/>
      <c r="F713" s="1">
        <f t="shared" si="55"/>
        <v>233.08045228012946</v>
      </c>
      <c r="G713" s="1">
        <f t="shared" si="56"/>
        <v>233.08045228012946</v>
      </c>
      <c r="P713"/>
      <c r="Q713"/>
    </row>
    <row r="714" spans="1:17" x14ac:dyDescent="0.25">
      <c r="A714" s="1">
        <f t="shared" si="57"/>
        <v>614</v>
      </c>
      <c r="B714">
        <f t="shared" si="54"/>
        <v>343.34444273103861</v>
      </c>
      <c r="C714"/>
      <c r="D714"/>
      <c r="E714"/>
      <c r="F714" s="1">
        <f t="shared" si="55"/>
        <v>232.25141470757438</v>
      </c>
      <c r="G714" s="1">
        <f t="shared" si="56"/>
        <v>232.25141470757438</v>
      </c>
      <c r="P714"/>
      <c r="Q714"/>
    </row>
    <row r="715" spans="1:17" x14ac:dyDescent="0.25">
      <c r="A715" s="1">
        <f t="shared" si="57"/>
        <v>615</v>
      </c>
      <c r="B715">
        <f t="shared" si="54"/>
        <v>343.90363563450933</v>
      </c>
      <c r="C715"/>
      <c r="D715"/>
      <c r="E715"/>
      <c r="F715" s="1">
        <f t="shared" si="55"/>
        <v>231.42237713501936</v>
      </c>
      <c r="G715" s="1">
        <f t="shared" si="56"/>
        <v>231.42237713501936</v>
      </c>
      <c r="P715"/>
      <c r="Q715"/>
    </row>
    <row r="716" spans="1:17" x14ac:dyDescent="0.25">
      <c r="A716" s="1">
        <f t="shared" si="57"/>
        <v>616</v>
      </c>
      <c r="B716">
        <f t="shared" si="54"/>
        <v>344.4628285379801</v>
      </c>
      <c r="C716"/>
      <c r="D716"/>
      <c r="E716"/>
      <c r="F716" s="1">
        <f t="shared" si="55"/>
        <v>230.59333956246434</v>
      </c>
      <c r="G716" s="1">
        <f t="shared" si="56"/>
        <v>230.59333956246434</v>
      </c>
      <c r="P716"/>
      <c r="Q716"/>
    </row>
    <row r="717" spans="1:17" x14ac:dyDescent="0.25">
      <c r="A717" s="1">
        <f t="shared" si="57"/>
        <v>617</v>
      </c>
      <c r="B717">
        <f t="shared" si="54"/>
        <v>345.02202144145082</v>
      </c>
      <c r="C717"/>
      <c r="D717"/>
      <c r="E717"/>
      <c r="F717" s="1">
        <f t="shared" si="55"/>
        <v>229.76430198990926</v>
      </c>
      <c r="G717" s="1">
        <f t="shared" si="56"/>
        <v>229.76430198990926</v>
      </c>
      <c r="P717"/>
      <c r="Q717"/>
    </row>
    <row r="718" spans="1:17" x14ac:dyDescent="0.25">
      <c r="A718" s="1">
        <f t="shared" si="57"/>
        <v>618</v>
      </c>
      <c r="B718">
        <f t="shared" si="54"/>
        <v>345.58121434492159</v>
      </c>
      <c r="C718"/>
      <c r="D718"/>
      <c r="E718"/>
      <c r="F718" s="1">
        <f t="shared" si="55"/>
        <v>228.93526441735423</v>
      </c>
      <c r="G718" s="1">
        <f t="shared" si="56"/>
        <v>228.93526441735423</v>
      </c>
      <c r="P718"/>
      <c r="Q718"/>
    </row>
    <row r="719" spans="1:17" x14ac:dyDescent="0.25">
      <c r="A719" s="1">
        <f t="shared" si="57"/>
        <v>619</v>
      </c>
      <c r="B719">
        <f t="shared" si="54"/>
        <v>346.14040724839231</v>
      </c>
      <c r="C719"/>
      <c r="D719"/>
      <c r="E719"/>
      <c r="F719" s="1">
        <f t="shared" si="55"/>
        <v>228.10622684479915</v>
      </c>
      <c r="G719" s="1">
        <f t="shared" si="56"/>
        <v>228.10622684479915</v>
      </c>
      <c r="P719"/>
      <c r="Q719"/>
    </row>
    <row r="720" spans="1:17" x14ac:dyDescent="0.25">
      <c r="A720" s="1">
        <f t="shared" si="57"/>
        <v>620</v>
      </c>
      <c r="B720">
        <f t="shared" si="54"/>
        <v>346.69960015186308</v>
      </c>
      <c r="C720"/>
      <c r="D720"/>
      <c r="E720"/>
      <c r="F720" s="1">
        <f t="shared" si="55"/>
        <v>227.27718927224419</v>
      </c>
      <c r="G720" s="1">
        <f t="shared" si="56"/>
        <v>227.27718927224419</v>
      </c>
      <c r="P720"/>
      <c r="Q720"/>
    </row>
    <row r="721" spans="1:17" x14ac:dyDescent="0.25">
      <c r="A721" s="1">
        <f t="shared" si="57"/>
        <v>621</v>
      </c>
      <c r="B721">
        <f t="shared" si="54"/>
        <v>347.25879305533385</v>
      </c>
      <c r="C721"/>
      <c r="D721"/>
      <c r="E721"/>
      <c r="F721" s="1">
        <f t="shared" si="55"/>
        <v>226.44815169968911</v>
      </c>
      <c r="G721" s="1">
        <f t="shared" si="56"/>
        <v>226.44815169968911</v>
      </c>
      <c r="P721"/>
      <c r="Q721"/>
    </row>
    <row r="722" spans="1:17" x14ac:dyDescent="0.25">
      <c r="A722" s="1">
        <f t="shared" si="57"/>
        <v>622</v>
      </c>
      <c r="B722">
        <f t="shared" si="54"/>
        <v>347.81798595880457</v>
      </c>
      <c r="C722"/>
      <c r="D722"/>
      <c r="E722"/>
      <c r="F722" s="1">
        <f t="shared" si="55"/>
        <v>225.61911412713403</v>
      </c>
      <c r="G722" s="1">
        <f t="shared" si="56"/>
        <v>225.61911412713403</v>
      </c>
      <c r="P722"/>
      <c r="Q722"/>
    </row>
    <row r="723" spans="1:17" x14ac:dyDescent="0.25">
      <c r="A723" s="1">
        <f t="shared" si="57"/>
        <v>623</v>
      </c>
      <c r="B723">
        <f t="shared" si="54"/>
        <v>348.37717886227534</v>
      </c>
      <c r="C723"/>
      <c r="D723"/>
      <c r="E723"/>
      <c r="F723" s="1">
        <f t="shared" si="55"/>
        <v>224.79007655457906</v>
      </c>
      <c r="G723" s="1">
        <f t="shared" si="56"/>
        <v>224.79007655457906</v>
      </c>
      <c r="P723"/>
      <c r="Q723"/>
    </row>
    <row r="724" spans="1:17" x14ac:dyDescent="0.25">
      <c r="A724" s="1">
        <f t="shared" si="57"/>
        <v>624</v>
      </c>
      <c r="B724">
        <f t="shared" si="54"/>
        <v>348.93637176574606</v>
      </c>
      <c r="C724"/>
      <c r="D724"/>
      <c r="E724"/>
      <c r="F724" s="1">
        <f t="shared" si="55"/>
        <v>223.96103898202398</v>
      </c>
      <c r="G724" s="1">
        <f t="shared" si="56"/>
        <v>223.96103898202398</v>
      </c>
      <c r="P724"/>
      <c r="Q724"/>
    </row>
    <row r="725" spans="1:17" x14ac:dyDescent="0.25">
      <c r="A725" s="1">
        <f t="shared" si="57"/>
        <v>625</v>
      </c>
      <c r="B725">
        <f t="shared" si="54"/>
        <v>349.49556466921683</v>
      </c>
      <c r="C725"/>
      <c r="D725"/>
      <c r="E725"/>
      <c r="F725" s="1">
        <f t="shared" si="55"/>
        <v>223.1320014094689</v>
      </c>
      <c r="G725" s="1">
        <f t="shared" si="56"/>
        <v>223.1320014094689</v>
      </c>
      <c r="P725"/>
      <c r="Q725"/>
    </row>
    <row r="726" spans="1:17" x14ac:dyDescent="0.25">
      <c r="A726" s="1">
        <f t="shared" si="57"/>
        <v>626</v>
      </c>
      <c r="B726">
        <f t="shared" si="54"/>
        <v>350.05475757268755</v>
      </c>
      <c r="C726"/>
      <c r="D726"/>
      <c r="E726"/>
      <c r="F726" s="1">
        <f t="shared" si="55"/>
        <v>222.30296383691393</v>
      </c>
      <c r="G726" s="1">
        <f t="shared" si="56"/>
        <v>222.30296383691393</v>
      </c>
      <c r="P726"/>
      <c r="Q726"/>
    </row>
    <row r="727" spans="1:17" x14ac:dyDescent="0.25">
      <c r="A727" s="1">
        <f t="shared" si="57"/>
        <v>627</v>
      </c>
      <c r="B727">
        <f t="shared" si="54"/>
        <v>350.61395047615832</v>
      </c>
      <c r="C727"/>
      <c r="D727"/>
      <c r="E727"/>
      <c r="F727" s="1">
        <f t="shared" si="55"/>
        <v>221.47392626435885</v>
      </c>
      <c r="G727" s="1">
        <f t="shared" si="56"/>
        <v>221.47392626435885</v>
      </c>
      <c r="P727"/>
      <c r="Q727"/>
    </row>
    <row r="728" spans="1:17" x14ac:dyDescent="0.25">
      <c r="A728" s="1">
        <f t="shared" si="57"/>
        <v>628</v>
      </c>
      <c r="B728">
        <f t="shared" si="54"/>
        <v>351.17314337962904</v>
      </c>
      <c r="C728"/>
      <c r="D728"/>
      <c r="E728"/>
      <c r="F728" s="1">
        <f t="shared" si="55"/>
        <v>220.64488869180377</v>
      </c>
      <c r="G728" s="1">
        <f t="shared" si="56"/>
        <v>220.64488869180377</v>
      </c>
      <c r="P728"/>
      <c r="Q728"/>
    </row>
    <row r="729" spans="1:17" x14ac:dyDescent="0.25">
      <c r="A729" s="1">
        <f t="shared" si="57"/>
        <v>629</v>
      </c>
      <c r="B729">
        <f t="shared" si="54"/>
        <v>351.73233628309981</v>
      </c>
      <c r="C729"/>
      <c r="D729"/>
      <c r="E729"/>
      <c r="F729" s="1">
        <f t="shared" si="55"/>
        <v>219.8158511192488</v>
      </c>
      <c r="G729" s="1">
        <f t="shared" si="56"/>
        <v>219.8158511192488</v>
      </c>
      <c r="P729"/>
      <c r="Q729"/>
    </row>
    <row r="730" spans="1:17" x14ac:dyDescent="0.25">
      <c r="A730" s="1">
        <f t="shared" si="57"/>
        <v>630</v>
      </c>
      <c r="B730">
        <f t="shared" si="54"/>
        <v>352.29152918657053</v>
      </c>
      <c r="C730"/>
      <c r="D730"/>
      <c r="E730"/>
      <c r="F730" s="1">
        <f t="shared" si="55"/>
        <v>218.98681354669372</v>
      </c>
      <c r="G730" s="1">
        <f t="shared" si="56"/>
        <v>218.98681354669372</v>
      </c>
      <c r="P730"/>
      <c r="Q730"/>
    </row>
    <row r="731" spans="1:17" x14ac:dyDescent="0.25">
      <c r="A731" s="1">
        <f t="shared" si="57"/>
        <v>631</v>
      </c>
      <c r="B731">
        <f t="shared" si="54"/>
        <v>352.8507220900413</v>
      </c>
      <c r="C731"/>
      <c r="D731"/>
      <c r="E731"/>
      <c r="F731" s="1">
        <f t="shared" si="55"/>
        <v>218.15777597413864</v>
      </c>
      <c r="G731" s="1">
        <f t="shared" si="56"/>
        <v>218.15777597413864</v>
      </c>
      <c r="P731"/>
      <c r="Q731"/>
    </row>
    <row r="732" spans="1:17" x14ac:dyDescent="0.25">
      <c r="A732" s="1">
        <f t="shared" si="57"/>
        <v>632</v>
      </c>
      <c r="B732">
        <f t="shared" si="54"/>
        <v>353.40991499351202</v>
      </c>
      <c r="C732"/>
      <c r="D732"/>
      <c r="E732"/>
      <c r="F732" s="1">
        <f t="shared" si="55"/>
        <v>217.32873840158368</v>
      </c>
      <c r="G732" s="1">
        <f t="shared" si="56"/>
        <v>217.32873840158368</v>
      </c>
      <c r="P732"/>
      <c r="Q732"/>
    </row>
    <row r="733" spans="1:17" x14ac:dyDescent="0.25">
      <c r="A733" s="1">
        <f t="shared" si="57"/>
        <v>633</v>
      </c>
      <c r="B733">
        <f t="shared" si="54"/>
        <v>353.96910789698279</v>
      </c>
      <c r="C733"/>
      <c r="D733"/>
      <c r="E733"/>
      <c r="F733" s="1">
        <f t="shared" si="55"/>
        <v>216.4997008290286</v>
      </c>
      <c r="G733" s="1">
        <f t="shared" si="56"/>
        <v>216.4997008290286</v>
      </c>
      <c r="P733"/>
      <c r="Q733"/>
    </row>
    <row r="734" spans="1:17" x14ac:dyDescent="0.25">
      <c r="A734" s="1">
        <f t="shared" si="57"/>
        <v>634</v>
      </c>
      <c r="B734">
        <f t="shared" si="54"/>
        <v>354.52830080045356</v>
      </c>
      <c r="C734"/>
      <c r="D734"/>
      <c r="E734"/>
      <c r="F734" s="1">
        <f t="shared" si="55"/>
        <v>215.67066325647352</v>
      </c>
      <c r="G734" s="1">
        <f t="shared" si="56"/>
        <v>215.67066325647352</v>
      </c>
      <c r="P734"/>
      <c r="Q734"/>
    </row>
    <row r="735" spans="1:17" x14ac:dyDescent="0.25">
      <c r="A735" s="1">
        <f t="shared" si="57"/>
        <v>635</v>
      </c>
      <c r="B735">
        <f t="shared" si="54"/>
        <v>355.08749370392428</v>
      </c>
      <c r="C735"/>
      <c r="D735"/>
      <c r="E735"/>
      <c r="F735" s="1">
        <f t="shared" si="55"/>
        <v>214.84162568391855</v>
      </c>
      <c r="G735" s="1">
        <f t="shared" si="56"/>
        <v>214.84162568391855</v>
      </c>
      <c r="P735"/>
      <c r="Q735"/>
    </row>
    <row r="736" spans="1:17" x14ac:dyDescent="0.25">
      <c r="A736" s="1">
        <f t="shared" si="57"/>
        <v>636</v>
      </c>
      <c r="B736">
        <f t="shared" si="54"/>
        <v>355.64668660739505</v>
      </c>
      <c r="C736"/>
      <c r="D736"/>
      <c r="E736"/>
      <c r="F736" s="1">
        <f t="shared" si="55"/>
        <v>214.01258811136347</v>
      </c>
      <c r="G736" s="1">
        <f t="shared" si="56"/>
        <v>214.01258811136347</v>
      </c>
      <c r="P736"/>
      <c r="Q736"/>
    </row>
    <row r="737" spans="1:17" x14ac:dyDescent="0.25">
      <c r="A737" s="1">
        <f t="shared" si="57"/>
        <v>637</v>
      </c>
      <c r="B737">
        <f t="shared" si="54"/>
        <v>356.20587951086577</v>
      </c>
      <c r="C737"/>
      <c r="D737"/>
      <c r="E737"/>
      <c r="F737" s="1">
        <f t="shared" si="55"/>
        <v>213.18355053880839</v>
      </c>
      <c r="G737" s="1">
        <f t="shared" si="56"/>
        <v>213.18355053880839</v>
      </c>
      <c r="P737"/>
      <c r="Q737"/>
    </row>
    <row r="738" spans="1:17" x14ac:dyDescent="0.25">
      <c r="A738" s="1">
        <f t="shared" si="57"/>
        <v>638</v>
      </c>
      <c r="B738">
        <f t="shared" si="54"/>
        <v>356.76507241433654</v>
      </c>
      <c r="C738"/>
      <c r="D738"/>
      <c r="E738"/>
      <c r="F738" s="1">
        <f t="shared" si="55"/>
        <v>212.35451296625342</v>
      </c>
      <c r="G738" s="1">
        <f t="shared" si="56"/>
        <v>212.35451296625342</v>
      </c>
      <c r="P738"/>
      <c r="Q738"/>
    </row>
    <row r="739" spans="1:17" x14ac:dyDescent="0.25">
      <c r="A739" s="1">
        <f t="shared" si="57"/>
        <v>639</v>
      </c>
      <c r="B739">
        <f t="shared" si="54"/>
        <v>357.32426531780726</v>
      </c>
      <c r="C739"/>
      <c r="D739"/>
      <c r="E739"/>
      <c r="F739" s="1">
        <f t="shared" si="55"/>
        <v>211.52547539369834</v>
      </c>
      <c r="G739" s="1">
        <f t="shared" si="56"/>
        <v>211.52547539369834</v>
      </c>
      <c r="P739"/>
      <c r="Q739"/>
    </row>
    <row r="740" spans="1:17" x14ac:dyDescent="0.25">
      <c r="A740" s="1">
        <f t="shared" si="57"/>
        <v>640</v>
      </c>
      <c r="B740">
        <f t="shared" si="54"/>
        <v>357.88345822127803</v>
      </c>
      <c r="C740"/>
      <c r="D740"/>
      <c r="E740"/>
      <c r="F740" s="1">
        <f t="shared" si="55"/>
        <v>210.69643782114338</v>
      </c>
      <c r="G740" s="1">
        <f t="shared" si="56"/>
        <v>210.69643782114338</v>
      </c>
      <c r="P740"/>
      <c r="Q740"/>
    </row>
    <row r="741" spans="1:17" x14ac:dyDescent="0.25">
      <c r="A741" s="1">
        <f t="shared" si="57"/>
        <v>641</v>
      </c>
      <c r="B741">
        <f t="shared" ref="B741:B804" si="58">A*A741</f>
        <v>358.44265112474875</v>
      </c>
      <c r="C741"/>
      <c r="D741"/>
      <c r="E741"/>
      <c r="F741" s="1">
        <f t="shared" ref="F741:F804" si="59">IF($A741&lt;TSTRAIGHT,yarxiko-B*$A741,IF($A741&lt;time_up,-B*($A741-TSTRAIGHT)+1/2*ABS(g)*($A741-TSTRAIGHT)^2,B*(A741-time_up)))</f>
        <v>209.8674002485883</v>
      </c>
      <c r="G741" s="1">
        <f t="shared" ref="G741:G804" si="60">IF($A741&lt;TSTRAIGHT,yarxiko-B*$A741,IF($A741&lt;TIME_TILLh,-B*($A741-TSTRAIGHT)+1/2*g*($A741-TSTRAIGHT)^2,IF($A741&lt;TIME_TO_2ND,-h-Gamma*($A741-TIME_TILLh),IF($A741&lt;T_OLIKO,-h-DY_layer-Gamma*($A741-TIME_TO_2ND)-1/2*g*($A741-TIME_TO_2ND)^2,-2*h-DY_layer-B*($A741-T_OLIKO)))))</f>
        <v>209.8674002485883</v>
      </c>
      <c r="P741"/>
      <c r="Q741"/>
    </row>
    <row r="742" spans="1:17" x14ac:dyDescent="0.25">
      <c r="A742" s="1">
        <f t="shared" ref="A742:A805" si="61">A741+DETE</f>
        <v>642</v>
      </c>
      <c r="B742">
        <f t="shared" si="58"/>
        <v>359.00184402821952</v>
      </c>
      <c r="C742"/>
      <c r="D742"/>
      <c r="E742"/>
      <c r="F742" s="1">
        <f t="shared" si="59"/>
        <v>209.03836267603322</v>
      </c>
      <c r="G742" s="1">
        <f t="shared" si="60"/>
        <v>209.03836267603322</v>
      </c>
      <c r="P742"/>
      <c r="Q742"/>
    </row>
    <row r="743" spans="1:17" x14ac:dyDescent="0.25">
      <c r="A743" s="1">
        <f t="shared" si="61"/>
        <v>643</v>
      </c>
      <c r="B743">
        <f t="shared" si="58"/>
        <v>359.56103693169024</v>
      </c>
      <c r="C743"/>
      <c r="D743"/>
      <c r="E743"/>
      <c r="F743" s="1">
        <f t="shared" si="59"/>
        <v>208.20932510347825</v>
      </c>
      <c r="G743" s="1">
        <f t="shared" si="60"/>
        <v>208.20932510347825</v>
      </c>
      <c r="P743"/>
      <c r="Q743"/>
    </row>
    <row r="744" spans="1:17" x14ac:dyDescent="0.25">
      <c r="A744" s="1">
        <f t="shared" si="61"/>
        <v>644</v>
      </c>
      <c r="B744">
        <f t="shared" si="58"/>
        <v>360.12022983516101</v>
      </c>
      <c r="C744"/>
      <c r="D744"/>
      <c r="E744"/>
      <c r="F744" s="1">
        <f t="shared" si="59"/>
        <v>207.38028753092317</v>
      </c>
      <c r="G744" s="1">
        <f t="shared" si="60"/>
        <v>207.38028753092317</v>
      </c>
      <c r="P744"/>
      <c r="Q744"/>
    </row>
    <row r="745" spans="1:17" x14ac:dyDescent="0.25">
      <c r="A745" s="1">
        <f t="shared" si="61"/>
        <v>645</v>
      </c>
      <c r="B745">
        <f t="shared" si="58"/>
        <v>360.67942273863173</v>
      </c>
      <c r="C745"/>
      <c r="D745"/>
      <c r="E745"/>
      <c r="F745" s="1">
        <f t="shared" si="59"/>
        <v>206.55124995836809</v>
      </c>
      <c r="G745" s="1">
        <f t="shared" si="60"/>
        <v>206.55124995836809</v>
      </c>
      <c r="P745"/>
      <c r="Q745"/>
    </row>
    <row r="746" spans="1:17" x14ac:dyDescent="0.25">
      <c r="A746" s="1">
        <f t="shared" si="61"/>
        <v>646</v>
      </c>
      <c r="B746">
        <f t="shared" si="58"/>
        <v>361.2386156421025</v>
      </c>
      <c r="C746"/>
      <c r="D746"/>
      <c r="E746"/>
      <c r="F746" s="1">
        <f t="shared" si="59"/>
        <v>205.72221238581312</v>
      </c>
      <c r="G746" s="1">
        <f t="shared" si="60"/>
        <v>205.72221238581312</v>
      </c>
      <c r="P746"/>
      <c r="Q746"/>
    </row>
    <row r="747" spans="1:17" x14ac:dyDescent="0.25">
      <c r="A747" s="1">
        <f t="shared" si="61"/>
        <v>647</v>
      </c>
      <c r="B747">
        <f t="shared" si="58"/>
        <v>361.79780854557328</v>
      </c>
      <c r="C747"/>
      <c r="D747"/>
      <c r="E747"/>
      <c r="F747" s="1">
        <f t="shared" si="59"/>
        <v>204.89317481325804</v>
      </c>
      <c r="G747" s="1">
        <f t="shared" si="60"/>
        <v>204.89317481325804</v>
      </c>
      <c r="P747"/>
      <c r="Q747"/>
    </row>
    <row r="748" spans="1:17" x14ac:dyDescent="0.25">
      <c r="A748" s="1">
        <f t="shared" si="61"/>
        <v>648</v>
      </c>
      <c r="B748">
        <f t="shared" si="58"/>
        <v>362.35700144904399</v>
      </c>
      <c r="C748"/>
      <c r="D748"/>
      <c r="E748"/>
      <c r="F748" s="1">
        <f t="shared" si="59"/>
        <v>204.06413724070296</v>
      </c>
      <c r="G748" s="1">
        <f t="shared" si="60"/>
        <v>204.06413724070296</v>
      </c>
      <c r="P748"/>
      <c r="Q748"/>
    </row>
    <row r="749" spans="1:17" x14ac:dyDescent="0.25">
      <c r="A749" s="1">
        <f t="shared" si="61"/>
        <v>649</v>
      </c>
      <c r="B749">
        <f t="shared" si="58"/>
        <v>362.91619435251476</v>
      </c>
      <c r="C749"/>
      <c r="D749"/>
      <c r="E749"/>
      <c r="F749" s="1">
        <f t="shared" si="59"/>
        <v>203.235099668148</v>
      </c>
      <c r="G749" s="1">
        <f t="shared" si="60"/>
        <v>203.235099668148</v>
      </c>
      <c r="P749"/>
      <c r="Q749"/>
    </row>
    <row r="750" spans="1:17" x14ac:dyDescent="0.25">
      <c r="A750" s="1">
        <f t="shared" si="61"/>
        <v>650</v>
      </c>
      <c r="B750">
        <f t="shared" si="58"/>
        <v>363.47538725598548</v>
      </c>
      <c r="C750"/>
      <c r="D750"/>
      <c r="E750"/>
      <c r="F750" s="1">
        <f t="shared" si="59"/>
        <v>202.40606209559292</v>
      </c>
      <c r="G750" s="1">
        <f t="shared" si="60"/>
        <v>202.40606209559292</v>
      </c>
      <c r="P750"/>
      <c r="Q750"/>
    </row>
    <row r="751" spans="1:17" x14ac:dyDescent="0.25">
      <c r="A751" s="1">
        <f t="shared" si="61"/>
        <v>651</v>
      </c>
      <c r="B751">
        <f t="shared" si="58"/>
        <v>364.03458015945625</v>
      </c>
      <c r="C751"/>
      <c r="D751"/>
      <c r="E751"/>
      <c r="F751" s="1">
        <f t="shared" si="59"/>
        <v>201.57702452303784</v>
      </c>
      <c r="G751" s="1">
        <f t="shared" si="60"/>
        <v>201.57702452303784</v>
      </c>
      <c r="P751"/>
      <c r="Q751"/>
    </row>
    <row r="752" spans="1:17" x14ac:dyDescent="0.25">
      <c r="A752" s="1">
        <f t="shared" si="61"/>
        <v>652</v>
      </c>
      <c r="B752">
        <f t="shared" si="58"/>
        <v>364.59377306292697</v>
      </c>
      <c r="C752"/>
      <c r="D752"/>
      <c r="E752"/>
      <c r="F752" s="1">
        <f t="shared" si="59"/>
        <v>200.74798695048287</v>
      </c>
      <c r="G752" s="1">
        <f t="shared" si="60"/>
        <v>200.74798695048287</v>
      </c>
      <c r="P752"/>
      <c r="Q752"/>
    </row>
    <row r="753" spans="1:17" x14ac:dyDescent="0.25">
      <c r="A753" s="1">
        <f t="shared" si="61"/>
        <v>653</v>
      </c>
      <c r="B753">
        <f t="shared" si="58"/>
        <v>365.15296596639774</v>
      </c>
      <c r="C753"/>
      <c r="D753"/>
      <c r="E753"/>
      <c r="F753" s="1">
        <f t="shared" si="59"/>
        <v>199.91894937792779</v>
      </c>
      <c r="G753" s="1">
        <f t="shared" si="60"/>
        <v>199.91894937792779</v>
      </c>
      <c r="P753"/>
      <c r="Q753"/>
    </row>
    <row r="754" spans="1:17" x14ac:dyDescent="0.25">
      <c r="A754" s="1">
        <f t="shared" si="61"/>
        <v>654</v>
      </c>
      <c r="B754">
        <f t="shared" si="58"/>
        <v>365.71215886986846</v>
      </c>
      <c r="C754"/>
      <c r="D754"/>
      <c r="E754"/>
      <c r="F754" s="1">
        <f t="shared" si="59"/>
        <v>199.08991180537271</v>
      </c>
      <c r="G754" s="1">
        <f t="shared" si="60"/>
        <v>199.08991180537271</v>
      </c>
      <c r="P754"/>
      <c r="Q754"/>
    </row>
    <row r="755" spans="1:17" x14ac:dyDescent="0.25">
      <c r="A755" s="1">
        <f t="shared" si="61"/>
        <v>655</v>
      </c>
      <c r="B755">
        <f t="shared" si="58"/>
        <v>366.27135177333923</v>
      </c>
      <c r="C755"/>
      <c r="D755"/>
      <c r="E755"/>
      <c r="F755" s="1">
        <f t="shared" si="59"/>
        <v>198.26087423281774</v>
      </c>
      <c r="G755" s="1">
        <f t="shared" si="60"/>
        <v>198.26087423281774</v>
      </c>
      <c r="P755"/>
      <c r="Q755"/>
    </row>
    <row r="756" spans="1:17" x14ac:dyDescent="0.25">
      <c r="A756" s="1">
        <f t="shared" si="61"/>
        <v>656</v>
      </c>
      <c r="B756">
        <f t="shared" si="58"/>
        <v>366.83054467680995</v>
      </c>
      <c r="C756"/>
      <c r="D756"/>
      <c r="E756"/>
      <c r="F756" s="1">
        <f t="shared" si="59"/>
        <v>197.43183666026266</v>
      </c>
      <c r="G756" s="1">
        <f t="shared" si="60"/>
        <v>197.43183666026266</v>
      </c>
      <c r="P756"/>
      <c r="Q756"/>
    </row>
    <row r="757" spans="1:17" x14ac:dyDescent="0.25">
      <c r="A757" s="1">
        <f t="shared" si="61"/>
        <v>657</v>
      </c>
      <c r="B757">
        <f t="shared" si="58"/>
        <v>367.38973758028072</v>
      </c>
      <c r="C757"/>
      <c r="D757"/>
      <c r="E757"/>
      <c r="F757" s="1">
        <f t="shared" si="59"/>
        <v>196.60279908770758</v>
      </c>
      <c r="G757" s="1">
        <f t="shared" si="60"/>
        <v>196.60279908770758</v>
      </c>
      <c r="P757"/>
      <c r="Q757"/>
    </row>
    <row r="758" spans="1:17" x14ac:dyDescent="0.25">
      <c r="A758" s="1">
        <f t="shared" si="61"/>
        <v>658</v>
      </c>
      <c r="B758">
        <f t="shared" si="58"/>
        <v>367.94893048375144</v>
      </c>
      <c r="C758"/>
      <c r="D758"/>
      <c r="E758"/>
      <c r="F758" s="1">
        <f t="shared" si="59"/>
        <v>195.77376151515261</v>
      </c>
      <c r="G758" s="1">
        <f t="shared" si="60"/>
        <v>195.77376151515261</v>
      </c>
      <c r="P758"/>
      <c r="Q758"/>
    </row>
    <row r="759" spans="1:17" x14ac:dyDescent="0.25">
      <c r="A759" s="1">
        <f t="shared" si="61"/>
        <v>659</v>
      </c>
      <c r="B759">
        <f t="shared" si="58"/>
        <v>368.50812338722221</v>
      </c>
      <c r="C759"/>
      <c r="D759"/>
      <c r="E759"/>
      <c r="F759" s="1">
        <f t="shared" si="59"/>
        <v>194.94472394259753</v>
      </c>
      <c r="G759" s="1">
        <f t="shared" si="60"/>
        <v>194.94472394259753</v>
      </c>
      <c r="P759"/>
      <c r="Q759"/>
    </row>
    <row r="760" spans="1:17" x14ac:dyDescent="0.25">
      <c r="A760" s="1">
        <f t="shared" si="61"/>
        <v>660</v>
      </c>
      <c r="B760">
        <f t="shared" si="58"/>
        <v>369.06731629069293</v>
      </c>
      <c r="C760"/>
      <c r="D760"/>
      <c r="E760"/>
      <c r="F760" s="1">
        <f t="shared" si="59"/>
        <v>194.11568637004245</v>
      </c>
      <c r="G760" s="1">
        <f t="shared" si="60"/>
        <v>194.11568637004245</v>
      </c>
      <c r="P760"/>
      <c r="Q760"/>
    </row>
    <row r="761" spans="1:17" x14ac:dyDescent="0.25">
      <c r="A761" s="1">
        <f t="shared" si="61"/>
        <v>661</v>
      </c>
      <c r="B761">
        <f t="shared" si="58"/>
        <v>369.6265091941637</v>
      </c>
      <c r="C761"/>
      <c r="D761"/>
      <c r="E761"/>
      <c r="F761" s="1">
        <f t="shared" si="59"/>
        <v>193.28664879748749</v>
      </c>
      <c r="G761" s="1">
        <f t="shared" si="60"/>
        <v>193.28664879748749</v>
      </c>
      <c r="P761"/>
      <c r="Q761"/>
    </row>
    <row r="762" spans="1:17" x14ac:dyDescent="0.25">
      <c r="A762" s="1">
        <f t="shared" si="61"/>
        <v>662</v>
      </c>
      <c r="B762">
        <f t="shared" si="58"/>
        <v>370.18570209763448</v>
      </c>
      <c r="C762"/>
      <c r="D762"/>
      <c r="E762"/>
      <c r="F762" s="1">
        <f t="shared" si="59"/>
        <v>192.45761122493241</v>
      </c>
      <c r="G762" s="1">
        <f t="shared" si="60"/>
        <v>192.45761122493241</v>
      </c>
      <c r="P762"/>
      <c r="Q762"/>
    </row>
    <row r="763" spans="1:17" x14ac:dyDescent="0.25">
      <c r="A763" s="1">
        <f t="shared" si="61"/>
        <v>663</v>
      </c>
      <c r="B763">
        <f t="shared" si="58"/>
        <v>370.74489500110519</v>
      </c>
      <c r="C763"/>
      <c r="D763"/>
      <c r="E763"/>
      <c r="F763" s="1">
        <f t="shared" si="59"/>
        <v>191.62857365237733</v>
      </c>
      <c r="G763" s="1">
        <f t="shared" si="60"/>
        <v>191.62857365237733</v>
      </c>
      <c r="P763"/>
      <c r="Q763"/>
    </row>
    <row r="764" spans="1:17" x14ac:dyDescent="0.25">
      <c r="A764" s="1">
        <f t="shared" si="61"/>
        <v>664</v>
      </c>
      <c r="B764">
        <f t="shared" si="58"/>
        <v>371.30408790457597</v>
      </c>
      <c r="C764"/>
      <c r="D764"/>
      <c r="E764"/>
      <c r="F764" s="1">
        <f t="shared" si="59"/>
        <v>190.79953607982236</v>
      </c>
      <c r="G764" s="1">
        <f t="shared" si="60"/>
        <v>190.79953607982236</v>
      </c>
      <c r="P764"/>
      <c r="Q764"/>
    </row>
    <row r="765" spans="1:17" x14ac:dyDescent="0.25">
      <c r="A765" s="1">
        <f t="shared" si="61"/>
        <v>665</v>
      </c>
      <c r="B765">
        <f t="shared" si="58"/>
        <v>371.86328080804668</v>
      </c>
      <c r="C765"/>
      <c r="D765"/>
      <c r="E765"/>
      <c r="F765" s="1">
        <f t="shared" si="59"/>
        <v>189.97049850726728</v>
      </c>
      <c r="G765" s="1">
        <f t="shared" si="60"/>
        <v>189.97049850726728</v>
      </c>
      <c r="P765"/>
      <c r="Q765"/>
    </row>
    <row r="766" spans="1:17" x14ac:dyDescent="0.25">
      <c r="A766" s="1">
        <f t="shared" si="61"/>
        <v>666</v>
      </c>
      <c r="B766">
        <f t="shared" si="58"/>
        <v>372.42247371151745</v>
      </c>
      <c r="C766"/>
      <c r="D766"/>
      <c r="E766"/>
      <c r="F766" s="1">
        <f t="shared" si="59"/>
        <v>189.1414609347122</v>
      </c>
      <c r="G766" s="1">
        <f t="shared" si="60"/>
        <v>189.1414609347122</v>
      </c>
      <c r="P766"/>
      <c r="Q766"/>
    </row>
    <row r="767" spans="1:17" x14ac:dyDescent="0.25">
      <c r="A767" s="1">
        <f t="shared" si="61"/>
        <v>667</v>
      </c>
      <c r="B767">
        <f t="shared" si="58"/>
        <v>372.98166661498817</v>
      </c>
      <c r="C767"/>
      <c r="D767"/>
      <c r="E767"/>
      <c r="F767" s="1">
        <f t="shared" si="59"/>
        <v>188.31242336215723</v>
      </c>
      <c r="G767" s="1">
        <f t="shared" si="60"/>
        <v>188.31242336215723</v>
      </c>
      <c r="P767"/>
      <c r="Q767"/>
    </row>
    <row r="768" spans="1:17" x14ac:dyDescent="0.25">
      <c r="A768" s="1">
        <f t="shared" si="61"/>
        <v>668</v>
      </c>
      <c r="B768">
        <f t="shared" si="58"/>
        <v>373.54085951845894</v>
      </c>
      <c r="C768"/>
      <c r="D768"/>
      <c r="E768"/>
      <c r="F768" s="1">
        <f t="shared" si="59"/>
        <v>187.48338578960215</v>
      </c>
      <c r="G768" s="1">
        <f t="shared" si="60"/>
        <v>187.48338578960215</v>
      </c>
      <c r="P768"/>
      <c r="Q768"/>
    </row>
    <row r="769" spans="1:17" x14ac:dyDescent="0.25">
      <c r="A769" s="1">
        <f t="shared" si="61"/>
        <v>669</v>
      </c>
      <c r="B769">
        <f t="shared" si="58"/>
        <v>374.10005242192966</v>
      </c>
      <c r="C769"/>
      <c r="D769"/>
      <c r="E769"/>
      <c r="F769" s="1">
        <f t="shared" si="59"/>
        <v>186.65434821704707</v>
      </c>
      <c r="G769" s="1">
        <f t="shared" si="60"/>
        <v>186.65434821704707</v>
      </c>
      <c r="P769"/>
      <c r="Q769"/>
    </row>
    <row r="770" spans="1:17" x14ac:dyDescent="0.25">
      <c r="A770" s="1">
        <f t="shared" si="61"/>
        <v>670</v>
      </c>
      <c r="B770">
        <f t="shared" si="58"/>
        <v>374.65924532540043</v>
      </c>
      <c r="C770"/>
      <c r="D770"/>
      <c r="E770"/>
      <c r="F770" s="1">
        <f t="shared" si="59"/>
        <v>185.82531064449211</v>
      </c>
      <c r="G770" s="1">
        <f t="shared" si="60"/>
        <v>185.82531064449211</v>
      </c>
      <c r="P770"/>
      <c r="Q770"/>
    </row>
    <row r="771" spans="1:17" x14ac:dyDescent="0.25">
      <c r="A771" s="1">
        <f t="shared" si="61"/>
        <v>671</v>
      </c>
      <c r="B771">
        <f t="shared" si="58"/>
        <v>375.21843822887115</v>
      </c>
      <c r="C771"/>
      <c r="D771"/>
      <c r="E771"/>
      <c r="F771" s="1">
        <f t="shared" si="59"/>
        <v>184.99627307193703</v>
      </c>
      <c r="G771" s="1">
        <f t="shared" si="60"/>
        <v>184.99627307193703</v>
      </c>
      <c r="P771"/>
      <c r="Q771"/>
    </row>
    <row r="772" spans="1:17" x14ac:dyDescent="0.25">
      <c r="A772" s="1">
        <f t="shared" si="61"/>
        <v>672</v>
      </c>
      <c r="B772">
        <f t="shared" si="58"/>
        <v>375.77763113234192</v>
      </c>
      <c r="C772"/>
      <c r="D772"/>
      <c r="E772"/>
      <c r="F772" s="1">
        <f t="shared" si="59"/>
        <v>184.16723549938195</v>
      </c>
      <c r="G772" s="1">
        <f t="shared" si="60"/>
        <v>184.16723549938195</v>
      </c>
      <c r="P772"/>
      <c r="Q772"/>
    </row>
    <row r="773" spans="1:17" x14ac:dyDescent="0.25">
      <c r="A773" s="1">
        <f t="shared" si="61"/>
        <v>673</v>
      </c>
      <c r="B773">
        <f t="shared" si="58"/>
        <v>376.33682403581264</v>
      </c>
      <c r="C773"/>
      <c r="D773"/>
      <c r="E773"/>
      <c r="F773" s="1">
        <f t="shared" si="59"/>
        <v>183.33819792682698</v>
      </c>
      <c r="G773" s="1">
        <f t="shared" si="60"/>
        <v>183.33819792682698</v>
      </c>
      <c r="P773"/>
      <c r="Q773"/>
    </row>
    <row r="774" spans="1:17" x14ac:dyDescent="0.25">
      <c r="A774" s="1">
        <f t="shared" si="61"/>
        <v>674</v>
      </c>
      <c r="B774">
        <f t="shared" si="58"/>
        <v>376.89601693928341</v>
      </c>
      <c r="C774"/>
      <c r="D774"/>
      <c r="E774"/>
      <c r="F774" s="1">
        <f t="shared" si="59"/>
        <v>182.5091603542719</v>
      </c>
      <c r="G774" s="1">
        <f t="shared" si="60"/>
        <v>182.5091603542719</v>
      </c>
      <c r="P774"/>
      <c r="Q774"/>
    </row>
    <row r="775" spans="1:17" x14ac:dyDescent="0.25">
      <c r="A775" s="1">
        <f t="shared" si="61"/>
        <v>675</v>
      </c>
      <c r="B775">
        <f t="shared" si="58"/>
        <v>377.45520984275419</v>
      </c>
      <c r="C775"/>
      <c r="D775"/>
      <c r="E775"/>
      <c r="F775" s="1">
        <f t="shared" si="59"/>
        <v>181.68012278171682</v>
      </c>
      <c r="G775" s="1">
        <f t="shared" si="60"/>
        <v>181.68012278171682</v>
      </c>
      <c r="P775"/>
      <c r="Q775"/>
    </row>
    <row r="776" spans="1:17" x14ac:dyDescent="0.25">
      <c r="A776" s="1">
        <f t="shared" si="61"/>
        <v>676</v>
      </c>
      <c r="B776">
        <f t="shared" si="58"/>
        <v>378.0144027462249</v>
      </c>
      <c r="C776"/>
      <c r="D776"/>
      <c r="E776"/>
      <c r="F776" s="1">
        <f t="shared" si="59"/>
        <v>180.85108520916185</v>
      </c>
      <c r="G776" s="1">
        <f t="shared" si="60"/>
        <v>180.85108520916185</v>
      </c>
      <c r="P776"/>
      <c r="Q776"/>
    </row>
    <row r="777" spans="1:17" x14ac:dyDescent="0.25">
      <c r="A777" s="1">
        <f t="shared" si="61"/>
        <v>677</v>
      </c>
      <c r="B777">
        <f t="shared" si="58"/>
        <v>378.57359564969568</v>
      </c>
      <c r="C777"/>
      <c r="D777"/>
      <c r="E777"/>
      <c r="F777" s="1">
        <f t="shared" si="59"/>
        <v>180.02204763660677</v>
      </c>
      <c r="G777" s="1">
        <f t="shared" si="60"/>
        <v>180.02204763660677</v>
      </c>
      <c r="P777"/>
      <c r="Q777"/>
    </row>
    <row r="778" spans="1:17" x14ac:dyDescent="0.25">
      <c r="A778" s="1">
        <f t="shared" si="61"/>
        <v>678</v>
      </c>
      <c r="B778">
        <f t="shared" si="58"/>
        <v>379.13278855316639</v>
      </c>
      <c r="C778"/>
      <c r="D778"/>
      <c r="E778"/>
      <c r="F778" s="1">
        <f t="shared" si="59"/>
        <v>179.19301006405169</v>
      </c>
      <c r="G778" s="1">
        <f t="shared" si="60"/>
        <v>179.19301006405169</v>
      </c>
      <c r="P778"/>
      <c r="Q778"/>
    </row>
    <row r="779" spans="1:17" x14ac:dyDescent="0.25">
      <c r="A779" s="1">
        <f t="shared" si="61"/>
        <v>679</v>
      </c>
      <c r="B779">
        <f t="shared" si="58"/>
        <v>379.69198145663717</v>
      </c>
      <c r="C779"/>
      <c r="D779"/>
      <c r="E779"/>
      <c r="F779" s="1">
        <f t="shared" si="59"/>
        <v>178.36397249149672</v>
      </c>
      <c r="G779" s="1">
        <f t="shared" si="60"/>
        <v>178.36397249149672</v>
      </c>
      <c r="P779"/>
      <c r="Q779"/>
    </row>
    <row r="780" spans="1:17" x14ac:dyDescent="0.25">
      <c r="A780" s="1">
        <f t="shared" si="61"/>
        <v>680</v>
      </c>
      <c r="B780">
        <f t="shared" si="58"/>
        <v>380.25117436010788</v>
      </c>
      <c r="C780"/>
      <c r="D780"/>
      <c r="E780"/>
      <c r="F780" s="1">
        <f t="shared" si="59"/>
        <v>177.53493491894164</v>
      </c>
      <c r="G780" s="1">
        <f t="shared" si="60"/>
        <v>177.53493491894164</v>
      </c>
      <c r="P780"/>
      <c r="Q780"/>
    </row>
    <row r="781" spans="1:17" x14ac:dyDescent="0.25">
      <c r="A781" s="1">
        <f t="shared" si="61"/>
        <v>681</v>
      </c>
      <c r="B781">
        <f t="shared" si="58"/>
        <v>380.81036726357866</v>
      </c>
      <c r="C781"/>
      <c r="D781"/>
      <c r="E781"/>
      <c r="F781" s="1">
        <f t="shared" si="59"/>
        <v>176.70589734638656</v>
      </c>
      <c r="G781" s="1">
        <f t="shared" si="60"/>
        <v>176.70589734638656</v>
      </c>
      <c r="I781" s="1">
        <f>yarxiko-B*(A781)</f>
        <v>176.70589734638656</v>
      </c>
      <c r="P781"/>
      <c r="Q781"/>
    </row>
    <row r="782" spans="1:17" x14ac:dyDescent="0.25">
      <c r="A782" s="1">
        <f t="shared" si="61"/>
        <v>682</v>
      </c>
      <c r="B782">
        <f t="shared" si="58"/>
        <v>381.36956016704937</v>
      </c>
      <c r="C782"/>
      <c r="D782"/>
      <c r="E782"/>
      <c r="F782" s="1">
        <f t="shared" si="59"/>
        <v>175.8768597738316</v>
      </c>
      <c r="G782" s="1">
        <f t="shared" si="60"/>
        <v>175.8768597738316</v>
      </c>
      <c r="P782"/>
      <c r="Q782"/>
    </row>
    <row r="783" spans="1:17" x14ac:dyDescent="0.25">
      <c r="A783" s="1">
        <f t="shared" si="61"/>
        <v>683</v>
      </c>
      <c r="B783">
        <f t="shared" si="58"/>
        <v>381.92875307052014</v>
      </c>
      <c r="C783"/>
      <c r="D783"/>
      <c r="E783"/>
      <c r="F783" s="1">
        <f t="shared" si="59"/>
        <v>175.04782220127652</v>
      </c>
      <c r="G783" s="1">
        <f t="shared" si="60"/>
        <v>175.04782220127652</v>
      </c>
      <c r="P783"/>
      <c r="Q783"/>
    </row>
    <row r="784" spans="1:17" x14ac:dyDescent="0.25">
      <c r="A784" s="1">
        <f t="shared" si="61"/>
        <v>684</v>
      </c>
      <c r="B784">
        <f t="shared" si="58"/>
        <v>382.48794597399086</v>
      </c>
      <c r="C784"/>
      <c r="D784"/>
      <c r="E784"/>
      <c r="F784" s="1">
        <f t="shared" si="59"/>
        <v>174.21878462872144</v>
      </c>
      <c r="G784" s="1">
        <f t="shared" si="60"/>
        <v>174.21878462872144</v>
      </c>
      <c r="P784"/>
      <c r="Q784"/>
    </row>
    <row r="785" spans="1:17" x14ac:dyDescent="0.25">
      <c r="A785" s="1">
        <f t="shared" si="61"/>
        <v>685</v>
      </c>
      <c r="B785">
        <f t="shared" si="58"/>
        <v>383.04713887746163</v>
      </c>
      <c r="C785"/>
      <c r="D785"/>
      <c r="E785"/>
      <c r="F785" s="1">
        <f t="shared" si="59"/>
        <v>173.38974705616647</v>
      </c>
      <c r="G785" s="1">
        <f t="shared" si="60"/>
        <v>173.38974705616647</v>
      </c>
      <c r="P785"/>
      <c r="Q785"/>
    </row>
    <row r="786" spans="1:17" x14ac:dyDescent="0.25">
      <c r="A786" s="1">
        <f t="shared" si="61"/>
        <v>686</v>
      </c>
      <c r="B786">
        <f t="shared" si="58"/>
        <v>383.60633178093235</v>
      </c>
      <c r="C786"/>
      <c r="D786"/>
      <c r="E786"/>
      <c r="F786" s="1">
        <f t="shared" si="59"/>
        <v>172.56070948361139</v>
      </c>
      <c r="G786" s="1">
        <f t="shared" si="60"/>
        <v>172.56070948361139</v>
      </c>
      <c r="P786"/>
      <c r="Q786"/>
    </row>
    <row r="787" spans="1:17" x14ac:dyDescent="0.25">
      <c r="A787" s="1">
        <f t="shared" si="61"/>
        <v>687</v>
      </c>
      <c r="B787">
        <f t="shared" si="58"/>
        <v>384.16552468440312</v>
      </c>
      <c r="C787"/>
      <c r="D787"/>
      <c r="E787"/>
      <c r="F787" s="1">
        <f t="shared" si="59"/>
        <v>171.73167191105631</v>
      </c>
      <c r="G787" s="1">
        <f t="shared" si="60"/>
        <v>171.73167191105631</v>
      </c>
      <c r="P787"/>
      <c r="Q787"/>
    </row>
    <row r="788" spans="1:17" x14ac:dyDescent="0.25">
      <c r="A788" s="1">
        <f t="shared" si="61"/>
        <v>688</v>
      </c>
      <c r="B788">
        <f t="shared" si="58"/>
        <v>384.7247175878739</v>
      </c>
      <c r="C788"/>
      <c r="D788"/>
      <c r="E788"/>
      <c r="F788" s="1">
        <f t="shared" si="59"/>
        <v>170.90263433850134</v>
      </c>
      <c r="G788" s="1">
        <f t="shared" si="60"/>
        <v>170.90263433850134</v>
      </c>
      <c r="P788"/>
      <c r="Q788"/>
    </row>
    <row r="789" spans="1:17" x14ac:dyDescent="0.25">
      <c r="A789" s="1">
        <f t="shared" si="61"/>
        <v>689</v>
      </c>
      <c r="B789">
        <f t="shared" si="58"/>
        <v>385.28391049134461</v>
      </c>
      <c r="C789"/>
      <c r="D789"/>
      <c r="E789"/>
      <c r="F789" s="1">
        <f t="shared" si="59"/>
        <v>170.07359676594626</v>
      </c>
      <c r="G789" s="1">
        <f t="shared" si="60"/>
        <v>170.07359676594626</v>
      </c>
      <c r="P789"/>
      <c r="Q789"/>
    </row>
    <row r="790" spans="1:17" x14ac:dyDescent="0.25">
      <c r="A790" s="1">
        <f t="shared" si="61"/>
        <v>690</v>
      </c>
      <c r="B790">
        <f t="shared" si="58"/>
        <v>385.84310339481539</v>
      </c>
      <c r="C790"/>
      <c r="D790"/>
      <c r="E790"/>
      <c r="F790" s="1">
        <f t="shared" si="59"/>
        <v>169.24455919339118</v>
      </c>
      <c r="G790" s="1">
        <f t="shared" si="60"/>
        <v>169.24455919339118</v>
      </c>
      <c r="P790"/>
      <c r="Q790"/>
    </row>
    <row r="791" spans="1:17" x14ac:dyDescent="0.25">
      <c r="A791" s="1">
        <f t="shared" si="61"/>
        <v>691</v>
      </c>
      <c r="B791">
        <f t="shared" si="58"/>
        <v>386.4022962982861</v>
      </c>
      <c r="C791"/>
      <c r="D791"/>
      <c r="E791"/>
      <c r="F791" s="1">
        <f t="shared" si="59"/>
        <v>168.41552162083622</v>
      </c>
      <c r="G791" s="1">
        <f t="shared" si="60"/>
        <v>168.41552162083622</v>
      </c>
      <c r="P791"/>
      <c r="Q791"/>
    </row>
    <row r="792" spans="1:17" x14ac:dyDescent="0.25">
      <c r="A792" s="1">
        <f t="shared" si="61"/>
        <v>692</v>
      </c>
      <c r="B792">
        <f t="shared" si="58"/>
        <v>386.96148920175688</v>
      </c>
      <c r="C792"/>
      <c r="D792"/>
      <c r="E792"/>
      <c r="F792" s="1">
        <f t="shared" si="59"/>
        <v>167.58648404828114</v>
      </c>
      <c r="G792" s="1">
        <f t="shared" si="60"/>
        <v>167.58648404828114</v>
      </c>
      <c r="P792"/>
      <c r="Q792"/>
    </row>
    <row r="793" spans="1:17" x14ac:dyDescent="0.25">
      <c r="A793" s="1">
        <f t="shared" si="61"/>
        <v>693</v>
      </c>
      <c r="B793">
        <f t="shared" si="58"/>
        <v>387.52068210522759</v>
      </c>
      <c r="C793"/>
      <c r="D793"/>
      <c r="E793"/>
      <c r="F793" s="1">
        <f t="shared" si="59"/>
        <v>166.75744647572617</v>
      </c>
      <c r="G793" s="1">
        <f t="shared" si="60"/>
        <v>166.75744647572617</v>
      </c>
      <c r="P793"/>
      <c r="Q793"/>
    </row>
    <row r="794" spans="1:17" x14ac:dyDescent="0.25">
      <c r="A794" s="1">
        <f t="shared" si="61"/>
        <v>694</v>
      </c>
      <c r="B794">
        <f t="shared" si="58"/>
        <v>388.07987500869837</v>
      </c>
      <c r="C794"/>
      <c r="D794"/>
      <c r="E794"/>
      <c r="F794" s="1">
        <f t="shared" si="59"/>
        <v>165.92840890317109</v>
      </c>
      <c r="G794" s="1">
        <f t="shared" si="60"/>
        <v>165.92840890317109</v>
      </c>
      <c r="P794"/>
      <c r="Q794"/>
    </row>
    <row r="795" spans="1:17" x14ac:dyDescent="0.25">
      <c r="A795" s="1">
        <f t="shared" si="61"/>
        <v>695</v>
      </c>
      <c r="B795">
        <f t="shared" si="58"/>
        <v>388.63906791216908</v>
      </c>
      <c r="C795"/>
      <c r="D795"/>
      <c r="E795"/>
      <c r="F795" s="1">
        <f t="shared" si="59"/>
        <v>165.09937133061601</v>
      </c>
      <c r="G795" s="1">
        <f t="shared" si="60"/>
        <v>165.09937133061601</v>
      </c>
      <c r="P795"/>
      <c r="Q795"/>
    </row>
    <row r="796" spans="1:17" x14ac:dyDescent="0.25">
      <c r="A796" s="1">
        <f t="shared" si="61"/>
        <v>696</v>
      </c>
      <c r="B796">
        <f t="shared" si="58"/>
        <v>389.19826081563986</v>
      </c>
      <c r="C796"/>
      <c r="D796"/>
      <c r="E796"/>
      <c r="F796" s="1">
        <f t="shared" si="59"/>
        <v>164.27033375806104</v>
      </c>
      <c r="G796" s="1">
        <f t="shared" si="60"/>
        <v>164.27033375806104</v>
      </c>
      <c r="P796"/>
      <c r="Q796"/>
    </row>
    <row r="797" spans="1:17" x14ac:dyDescent="0.25">
      <c r="A797" s="1">
        <f t="shared" si="61"/>
        <v>697</v>
      </c>
      <c r="B797">
        <f t="shared" si="58"/>
        <v>389.75745371911057</v>
      </c>
      <c r="C797"/>
      <c r="D797"/>
      <c r="E797"/>
      <c r="F797" s="1">
        <f t="shared" si="59"/>
        <v>163.44129618550596</v>
      </c>
      <c r="G797" s="1">
        <f t="shared" si="60"/>
        <v>163.44129618550596</v>
      </c>
      <c r="P797"/>
      <c r="Q797"/>
    </row>
    <row r="798" spans="1:17" x14ac:dyDescent="0.25">
      <c r="A798" s="1">
        <f t="shared" si="61"/>
        <v>698</v>
      </c>
      <c r="B798">
        <f t="shared" si="58"/>
        <v>390.31664662258135</v>
      </c>
      <c r="C798"/>
      <c r="D798"/>
      <c r="E798"/>
      <c r="F798" s="1">
        <f t="shared" si="59"/>
        <v>162.61225861295088</v>
      </c>
      <c r="G798" s="1">
        <f t="shared" si="60"/>
        <v>162.61225861295088</v>
      </c>
      <c r="P798"/>
      <c r="Q798"/>
    </row>
    <row r="799" spans="1:17" x14ac:dyDescent="0.25">
      <c r="A799" s="1">
        <f t="shared" si="61"/>
        <v>699</v>
      </c>
      <c r="B799">
        <f t="shared" si="58"/>
        <v>390.87583952605206</v>
      </c>
      <c r="C799"/>
      <c r="D799"/>
      <c r="E799"/>
      <c r="F799" s="1">
        <f t="shared" si="59"/>
        <v>161.78322104039592</v>
      </c>
      <c r="G799" s="1">
        <f t="shared" si="60"/>
        <v>161.78322104039592</v>
      </c>
      <c r="P799"/>
      <c r="Q799"/>
    </row>
    <row r="800" spans="1:17" x14ac:dyDescent="0.25">
      <c r="A800" s="1">
        <f t="shared" si="61"/>
        <v>700</v>
      </c>
      <c r="B800">
        <f t="shared" si="58"/>
        <v>391.43503242952283</v>
      </c>
      <c r="C800"/>
      <c r="D800"/>
      <c r="E800"/>
      <c r="F800" s="1">
        <f t="shared" si="59"/>
        <v>160.95418346784083</v>
      </c>
      <c r="G800" s="1">
        <f t="shared" si="60"/>
        <v>160.95418346784083</v>
      </c>
      <c r="P800"/>
      <c r="Q800"/>
    </row>
    <row r="801" spans="1:17" x14ac:dyDescent="0.25">
      <c r="A801" s="1">
        <f t="shared" si="61"/>
        <v>701</v>
      </c>
      <c r="B801">
        <f t="shared" si="58"/>
        <v>391.99422533299361</v>
      </c>
      <c r="C801"/>
      <c r="D801"/>
      <c r="E801"/>
      <c r="F801" s="1">
        <f t="shared" si="59"/>
        <v>160.12514589528575</v>
      </c>
      <c r="G801" s="1">
        <f t="shared" si="60"/>
        <v>160.12514589528575</v>
      </c>
      <c r="P801"/>
      <c r="Q801"/>
    </row>
    <row r="802" spans="1:17" x14ac:dyDescent="0.25">
      <c r="A802" s="1">
        <f t="shared" si="61"/>
        <v>702</v>
      </c>
      <c r="B802">
        <f t="shared" si="58"/>
        <v>392.55341823646432</v>
      </c>
      <c r="C802"/>
      <c r="D802"/>
      <c r="E802"/>
      <c r="F802" s="1">
        <f t="shared" si="59"/>
        <v>159.29610832273079</v>
      </c>
      <c r="G802" s="1">
        <f t="shared" si="60"/>
        <v>159.29610832273079</v>
      </c>
      <c r="P802"/>
      <c r="Q802"/>
    </row>
    <row r="803" spans="1:17" x14ac:dyDescent="0.25">
      <c r="A803" s="1">
        <f t="shared" si="61"/>
        <v>703</v>
      </c>
      <c r="B803">
        <f t="shared" si="58"/>
        <v>393.1126111399351</v>
      </c>
      <c r="C803"/>
      <c r="D803"/>
      <c r="E803"/>
      <c r="F803" s="1">
        <f t="shared" si="59"/>
        <v>158.46707075017571</v>
      </c>
      <c r="G803" s="1">
        <f t="shared" si="60"/>
        <v>158.46707075017571</v>
      </c>
      <c r="P803"/>
      <c r="Q803"/>
    </row>
    <row r="804" spans="1:17" x14ac:dyDescent="0.25">
      <c r="A804" s="1">
        <f t="shared" si="61"/>
        <v>704</v>
      </c>
      <c r="B804">
        <f t="shared" si="58"/>
        <v>393.67180404340581</v>
      </c>
      <c r="C804"/>
      <c r="D804"/>
      <c r="E804"/>
      <c r="F804" s="1">
        <f t="shared" si="59"/>
        <v>157.63803317762063</v>
      </c>
      <c r="G804" s="1">
        <f t="shared" si="60"/>
        <v>157.63803317762063</v>
      </c>
      <c r="P804"/>
      <c r="Q804"/>
    </row>
    <row r="805" spans="1:17" x14ac:dyDescent="0.25">
      <c r="A805" s="1">
        <f t="shared" si="61"/>
        <v>705</v>
      </c>
      <c r="B805">
        <f t="shared" ref="B805:B868" si="62">A*A805</f>
        <v>394.23099694687659</v>
      </c>
      <c r="C805"/>
      <c r="D805"/>
      <c r="E805"/>
      <c r="F805" s="1">
        <f t="shared" ref="F805:F868" si="63">IF($A805&lt;TSTRAIGHT,yarxiko-B*$A805,IF($A805&lt;time_up,-B*($A805-TSTRAIGHT)+1/2*ABS(g)*($A805-TSTRAIGHT)^2,B*(A805-time_up)))</f>
        <v>156.80899560506566</v>
      </c>
      <c r="G805" s="1">
        <f t="shared" ref="G805:G868" si="64">IF($A805&lt;TSTRAIGHT,yarxiko-B*$A805,IF($A805&lt;TIME_TILLh,-B*($A805-TSTRAIGHT)+1/2*g*($A805-TSTRAIGHT)^2,IF($A805&lt;TIME_TO_2ND,-h-Gamma*($A805-TIME_TILLh),IF($A805&lt;T_OLIKO,-h-DY_layer-Gamma*($A805-TIME_TO_2ND)-1/2*g*($A805-TIME_TO_2ND)^2,-2*h-DY_layer-B*($A805-T_OLIKO)))))</f>
        <v>156.80899560506566</v>
      </c>
      <c r="P805"/>
      <c r="Q805"/>
    </row>
    <row r="806" spans="1:17" x14ac:dyDescent="0.25">
      <c r="A806" s="1">
        <f t="shared" ref="A806:A869" si="65">A805+DETE</f>
        <v>706</v>
      </c>
      <c r="B806">
        <f t="shared" si="62"/>
        <v>394.7901898503473</v>
      </c>
      <c r="C806"/>
      <c r="D806"/>
      <c r="E806"/>
      <c r="F806" s="1">
        <f t="shared" si="63"/>
        <v>155.97995803251058</v>
      </c>
      <c r="G806" s="1">
        <f t="shared" si="64"/>
        <v>155.97995803251058</v>
      </c>
      <c r="P806"/>
      <c r="Q806"/>
    </row>
    <row r="807" spans="1:17" x14ac:dyDescent="0.25">
      <c r="A807" s="1">
        <f t="shared" si="65"/>
        <v>707</v>
      </c>
      <c r="B807">
        <f t="shared" si="62"/>
        <v>395.34938275381808</v>
      </c>
      <c r="C807"/>
      <c r="D807"/>
      <c r="E807"/>
      <c r="F807" s="1">
        <f t="shared" si="63"/>
        <v>155.1509204599555</v>
      </c>
      <c r="G807" s="1">
        <f t="shared" si="64"/>
        <v>155.1509204599555</v>
      </c>
      <c r="P807"/>
      <c r="Q807"/>
    </row>
    <row r="808" spans="1:17" x14ac:dyDescent="0.25">
      <c r="A808" s="1">
        <f t="shared" si="65"/>
        <v>708</v>
      </c>
      <c r="B808">
        <f t="shared" si="62"/>
        <v>395.90857565728879</v>
      </c>
      <c r="C808"/>
      <c r="D808"/>
      <c r="E808"/>
      <c r="F808" s="1">
        <f t="shared" si="63"/>
        <v>154.32188288740053</v>
      </c>
      <c r="G808" s="1">
        <f t="shared" si="64"/>
        <v>154.32188288740053</v>
      </c>
      <c r="P808"/>
      <c r="Q808"/>
    </row>
    <row r="809" spans="1:17" x14ac:dyDescent="0.25">
      <c r="A809" s="1">
        <f t="shared" si="65"/>
        <v>709</v>
      </c>
      <c r="B809">
        <f t="shared" si="62"/>
        <v>396.46776856075957</v>
      </c>
      <c r="C809"/>
      <c r="D809"/>
      <c r="E809"/>
      <c r="F809" s="1">
        <f t="shared" si="63"/>
        <v>153.49284531484545</v>
      </c>
      <c r="G809" s="1">
        <f t="shared" si="64"/>
        <v>153.49284531484545</v>
      </c>
      <c r="P809"/>
      <c r="Q809"/>
    </row>
    <row r="810" spans="1:17" x14ac:dyDescent="0.25">
      <c r="A810" s="1">
        <f t="shared" si="65"/>
        <v>710</v>
      </c>
      <c r="B810">
        <f t="shared" si="62"/>
        <v>397.02696146423028</v>
      </c>
      <c r="C810"/>
      <c r="D810"/>
      <c r="E810"/>
      <c r="F810" s="1">
        <f t="shared" si="63"/>
        <v>152.66380774229037</v>
      </c>
      <c r="G810" s="1">
        <f t="shared" si="64"/>
        <v>152.66380774229037</v>
      </c>
      <c r="P810"/>
      <c r="Q810"/>
    </row>
    <row r="811" spans="1:17" x14ac:dyDescent="0.25">
      <c r="A811" s="1">
        <f t="shared" si="65"/>
        <v>711</v>
      </c>
      <c r="B811">
        <f t="shared" si="62"/>
        <v>397.58615436770106</v>
      </c>
      <c r="C811"/>
      <c r="D811"/>
      <c r="E811"/>
      <c r="F811" s="1">
        <f t="shared" si="63"/>
        <v>151.83477016973541</v>
      </c>
      <c r="G811" s="1">
        <f t="shared" si="64"/>
        <v>151.83477016973541</v>
      </c>
      <c r="P811"/>
      <c r="Q811"/>
    </row>
    <row r="812" spans="1:17" x14ac:dyDescent="0.25">
      <c r="A812" s="1">
        <f t="shared" si="65"/>
        <v>712</v>
      </c>
      <c r="B812">
        <f t="shared" si="62"/>
        <v>398.14534727117177</v>
      </c>
      <c r="C812"/>
      <c r="D812"/>
      <c r="E812"/>
      <c r="F812" s="1">
        <f t="shared" si="63"/>
        <v>151.00573259718033</v>
      </c>
      <c r="G812" s="1">
        <f t="shared" si="64"/>
        <v>151.00573259718033</v>
      </c>
      <c r="P812"/>
      <c r="Q812"/>
    </row>
    <row r="813" spans="1:17" x14ac:dyDescent="0.25">
      <c r="A813" s="1">
        <f t="shared" si="65"/>
        <v>713</v>
      </c>
      <c r="B813">
        <f t="shared" si="62"/>
        <v>398.70454017464255</v>
      </c>
      <c r="C813"/>
      <c r="D813"/>
      <c r="E813"/>
      <c r="F813" s="1">
        <f t="shared" si="63"/>
        <v>150.17669502462525</v>
      </c>
      <c r="G813" s="1">
        <f t="shared" si="64"/>
        <v>150.17669502462525</v>
      </c>
      <c r="P813"/>
      <c r="Q813"/>
    </row>
    <row r="814" spans="1:17" x14ac:dyDescent="0.25">
      <c r="A814" s="1">
        <f t="shared" si="65"/>
        <v>714</v>
      </c>
      <c r="B814">
        <f t="shared" si="62"/>
        <v>399.26373307811326</v>
      </c>
      <c r="C814"/>
      <c r="D814"/>
      <c r="E814"/>
      <c r="F814" s="1">
        <f t="shared" si="63"/>
        <v>149.34765745207028</v>
      </c>
      <c r="G814" s="1">
        <f t="shared" si="64"/>
        <v>149.34765745207028</v>
      </c>
      <c r="P814"/>
      <c r="Q814"/>
    </row>
    <row r="815" spans="1:17" x14ac:dyDescent="0.25">
      <c r="A815" s="1">
        <f t="shared" si="65"/>
        <v>715</v>
      </c>
      <c r="B815">
        <f t="shared" si="62"/>
        <v>399.82292598158404</v>
      </c>
      <c r="C815"/>
      <c r="D815"/>
      <c r="E815"/>
      <c r="F815" s="1">
        <f t="shared" si="63"/>
        <v>148.5186198795152</v>
      </c>
      <c r="G815" s="1">
        <f t="shared" si="64"/>
        <v>148.5186198795152</v>
      </c>
      <c r="P815"/>
      <c r="Q815"/>
    </row>
    <row r="816" spans="1:17" x14ac:dyDescent="0.25">
      <c r="A816" s="1">
        <f t="shared" si="65"/>
        <v>716</v>
      </c>
      <c r="B816">
        <f t="shared" si="62"/>
        <v>400.38211888505481</v>
      </c>
      <c r="C816"/>
      <c r="D816"/>
      <c r="E816"/>
      <c r="F816" s="1">
        <f t="shared" si="63"/>
        <v>147.68958230696012</v>
      </c>
      <c r="G816" s="1">
        <f t="shared" si="64"/>
        <v>147.68958230696012</v>
      </c>
      <c r="P816"/>
      <c r="Q816"/>
    </row>
    <row r="817" spans="1:17" x14ac:dyDescent="0.25">
      <c r="A817" s="1">
        <f t="shared" si="65"/>
        <v>717</v>
      </c>
      <c r="B817">
        <f t="shared" si="62"/>
        <v>400.94131178852552</v>
      </c>
      <c r="C817"/>
      <c r="D817"/>
      <c r="E817"/>
      <c r="F817" s="1">
        <f t="shared" si="63"/>
        <v>146.86054473440515</v>
      </c>
      <c r="G817" s="1">
        <f t="shared" si="64"/>
        <v>146.86054473440515</v>
      </c>
      <c r="P817"/>
      <c r="Q817"/>
    </row>
    <row r="818" spans="1:17" x14ac:dyDescent="0.25">
      <c r="A818" s="1">
        <f t="shared" si="65"/>
        <v>718</v>
      </c>
      <c r="B818">
        <f t="shared" si="62"/>
        <v>401.5005046919963</v>
      </c>
      <c r="C818"/>
      <c r="D818"/>
      <c r="E818"/>
      <c r="F818" s="1">
        <f t="shared" si="63"/>
        <v>146.03150716185007</v>
      </c>
      <c r="G818" s="1">
        <f t="shared" si="64"/>
        <v>146.03150716185007</v>
      </c>
      <c r="P818"/>
      <c r="Q818"/>
    </row>
    <row r="819" spans="1:17" x14ac:dyDescent="0.25">
      <c r="A819" s="1">
        <f t="shared" si="65"/>
        <v>719</v>
      </c>
      <c r="B819">
        <f t="shared" si="62"/>
        <v>402.05969759546701</v>
      </c>
      <c r="C819"/>
      <c r="D819"/>
      <c r="E819"/>
      <c r="F819" s="1">
        <f t="shared" si="63"/>
        <v>145.20246958929499</v>
      </c>
      <c r="G819" s="1">
        <f t="shared" si="64"/>
        <v>145.20246958929499</v>
      </c>
      <c r="P819"/>
      <c r="Q819"/>
    </row>
    <row r="820" spans="1:17" x14ac:dyDescent="0.25">
      <c r="A820" s="1">
        <f t="shared" si="65"/>
        <v>720</v>
      </c>
      <c r="B820">
        <f t="shared" si="62"/>
        <v>402.61889049893779</v>
      </c>
      <c r="C820"/>
      <c r="D820"/>
      <c r="E820"/>
      <c r="F820" s="1">
        <f t="shared" si="63"/>
        <v>144.37343201674003</v>
      </c>
      <c r="G820" s="1">
        <f t="shared" si="64"/>
        <v>144.37343201674003</v>
      </c>
      <c r="P820"/>
      <c r="Q820"/>
    </row>
    <row r="821" spans="1:17" x14ac:dyDescent="0.25">
      <c r="A821" s="1">
        <f t="shared" si="65"/>
        <v>721</v>
      </c>
      <c r="B821">
        <f t="shared" si="62"/>
        <v>403.1780834024085</v>
      </c>
      <c r="C821"/>
      <c r="D821"/>
      <c r="E821"/>
      <c r="F821" s="1">
        <f t="shared" si="63"/>
        <v>143.54439444418495</v>
      </c>
      <c r="G821" s="1">
        <f t="shared" si="64"/>
        <v>143.54439444418495</v>
      </c>
      <c r="P821"/>
      <c r="Q821"/>
    </row>
    <row r="822" spans="1:17" x14ac:dyDescent="0.25">
      <c r="A822" s="1">
        <f t="shared" si="65"/>
        <v>722</v>
      </c>
      <c r="B822">
        <f t="shared" si="62"/>
        <v>403.73727630587928</v>
      </c>
      <c r="C822"/>
      <c r="D822"/>
      <c r="E822"/>
      <c r="F822" s="1">
        <f t="shared" si="63"/>
        <v>142.71535687162987</v>
      </c>
      <c r="G822" s="1">
        <f t="shared" si="64"/>
        <v>142.71535687162987</v>
      </c>
      <c r="P822"/>
      <c r="Q822"/>
    </row>
    <row r="823" spans="1:17" x14ac:dyDescent="0.25">
      <c r="A823" s="1">
        <f t="shared" si="65"/>
        <v>723</v>
      </c>
      <c r="B823">
        <f t="shared" si="62"/>
        <v>404.29646920934999</v>
      </c>
      <c r="C823"/>
      <c r="D823"/>
      <c r="E823"/>
      <c r="F823" s="1">
        <f t="shared" si="63"/>
        <v>141.8863192990749</v>
      </c>
      <c r="G823" s="1">
        <f t="shared" si="64"/>
        <v>141.8863192990749</v>
      </c>
      <c r="P823"/>
      <c r="Q823"/>
    </row>
    <row r="824" spans="1:17" x14ac:dyDescent="0.25">
      <c r="A824" s="1">
        <f t="shared" si="65"/>
        <v>724</v>
      </c>
      <c r="B824">
        <f t="shared" si="62"/>
        <v>404.85566211282077</v>
      </c>
      <c r="C824"/>
      <c r="D824"/>
      <c r="E824"/>
      <c r="F824" s="1">
        <f t="shared" si="63"/>
        <v>141.05728172651982</v>
      </c>
      <c r="G824" s="1">
        <f t="shared" si="64"/>
        <v>141.05728172651982</v>
      </c>
      <c r="P824"/>
      <c r="Q824"/>
    </row>
    <row r="825" spans="1:17" x14ac:dyDescent="0.25">
      <c r="A825" s="1">
        <f t="shared" si="65"/>
        <v>725</v>
      </c>
      <c r="B825">
        <f t="shared" si="62"/>
        <v>405.41485501629148</v>
      </c>
      <c r="C825"/>
      <c r="D825"/>
      <c r="E825"/>
      <c r="F825" s="1">
        <f t="shared" si="63"/>
        <v>140.22824415396474</v>
      </c>
      <c r="G825" s="1">
        <f t="shared" si="64"/>
        <v>140.22824415396474</v>
      </c>
      <c r="P825"/>
      <c r="Q825"/>
    </row>
    <row r="826" spans="1:17" x14ac:dyDescent="0.25">
      <c r="A826" s="1">
        <f t="shared" si="65"/>
        <v>726</v>
      </c>
      <c r="B826">
        <f t="shared" si="62"/>
        <v>405.97404791976226</v>
      </c>
      <c r="C826"/>
      <c r="D826"/>
      <c r="E826"/>
      <c r="F826" s="1">
        <f t="shared" si="63"/>
        <v>139.39920658140977</v>
      </c>
      <c r="G826" s="1">
        <f t="shared" si="64"/>
        <v>139.39920658140977</v>
      </c>
      <c r="P826"/>
      <c r="Q826"/>
    </row>
    <row r="827" spans="1:17" x14ac:dyDescent="0.25">
      <c r="A827" s="1">
        <f t="shared" si="65"/>
        <v>727</v>
      </c>
      <c r="B827">
        <f t="shared" si="62"/>
        <v>406.53324082323297</v>
      </c>
      <c r="C827"/>
      <c r="D827"/>
      <c r="E827"/>
      <c r="F827" s="1">
        <f t="shared" si="63"/>
        <v>138.57016900885469</v>
      </c>
      <c r="G827" s="1">
        <f t="shared" si="64"/>
        <v>138.57016900885469</v>
      </c>
      <c r="P827"/>
      <c r="Q827"/>
    </row>
    <row r="828" spans="1:17" x14ac:dyDescent="0.25">
      <c r="A828" s="1">
        <f t="shared" si="65"/>
        <v>728</v>
      </c>
      <c r="B828">
        <f t="shared" si="62"/>
        <v>407.09243372670375</v>
      </c>
      <c r="C828"/>
      <c r="D828"/>
      <c r="E828"/>
      <c r="F828" s="1">
        <f t="shared" si="63"/>
        <v>137.74113143629961</v>
      </c>
      <c r="G828" s="1">
        <f t="shared" si="64"/>
        <v>137.74113143629961</v>
      </c>
      <c r="P828"/>
      <c r="Q828"/>
    </row>
    <row r="829" spans="1:17" x14ac:dyDescent="0.25">
      <c r="A829" s="1">
        <f t="shared" si="65"/>
        <v>729</v>
      </c>
      <c r="B829">
        <f t="shared" si="62"/>
        <v>407.65162663017452</v>
      </c>
      <c r="C829"/>
      <c r="D829"/>
      <c r="E829"/>
      <c r="F829" s="1">
        <f t="shared" si="63"/>
        <v>136.91209386374464</v>
      </c>
      <c r="G829" s="1">
        <f t="shared" si="64"/>
        <v>136.91209386374464</v>
      </c>
      <c r="P829"/>
      <c r="Q829"/>
    </row>
    <row r="830" spans="1:17" x14ac:dyDescent="0.25">
      <c r="A830" s="1">
        <f t="shared" si="65"/>
        <v>730</v>
      </c>
      <c r="B830">
        <f t="shared" si="62"/>
        <v>408.21081953364524</v>
      </c>
      <c r="C830"/>
      <c r="D830"/>
      <c r="E830"/>
      <c r="F830" s="1">
        <f t="shared" si="63"/>
        <v>136.08305629118956</v>
      </c>
      <c r="G830" s="1">
        <f t="shared" si="64"/>
        <v>136.08305629118956</v>
      </c>
      <c r="P830"/>
      <c r="Q830"/>
    </row>
    <row r="831" spans="1:17" x14ac:dyDescent="0.25">
      <c r="A831" s="1">
        <f t="shared" si="65"/>
        <v>731</v>
      </c>
      <c r="B831">
        <f t="shared" si="62"/>
        <v>408.77001243711601</v>
      </c>
      <c r="C831"/>
      <c r="D831"/>
      <c r="E831"/>
      <c r="F831" s="1">
        <f t="shared" si="63"/>
        <v>135.25401871863448</v>
      </c>
      <c r="G831" s="1">
        <f t="shared" si="64"/>
        <v>135.25401871863448</v>
      </c>
      <c r="P831"/>
      <c r="Q831"/>
    </row>
    <row r="832" spans="1:17" x14ac:dyDescent="0.25">
      <c r="A832" s="1">
        <f t="shared" si="65"/>
        <v>732</v>
      </c>
      <c r="B832">
        <f t="shared" si="62"/>
        <v>409.32920534058673</v>
      </c>
      <c r="C832"/>
      <c r="D832"/>
      <c r="E832"/>
      <c r="F832" s="1">
        <f t="shared" si="63"/>
        <v>134.42498114607952</v>
      </c>
      <c r="G832" s="1">
        <f t="shared" si="64"/>
        <v>134.42498114607952</v>
      </c>
      <c r="P832"/>
      <c r="Q832"/>
    </row>
    <row r="833" spans="1:17" x14ac:dyDescent="0.25">
      <c r="A833" s="1">
        <f t="shared" si="65"/>
        <v>733</v>
      </c>
      <c r="B833">
        <f t="shared" si="62"/>
        <v>409.8883982440575</v>
      </c>
      <c r="C833"/>
      <c r="D833"/>
      <c r="E833"/>
      <c r="F833" s="1">
        <f t="shared" si="63"/>
        <v>133.59594357352444</v>
      </c>
      <c r="G833" s="1">
        <f t="shared" si="64"/>
        <v>133.59594357352444</v>
      </c>
      <c r="P833"/>
      <c r="Q833"/>
    </row>
    <row r="834" spans="1:17" x14ac:dyDescent="0.25">
      <c r="A834" s="1">
        <f t="shared" si="65"/>
        <v>734</v>
      </c>
      <c r="B834">
        <f t="shared" si="62"/>
        <v>410.44759114752821</v>
      </c>
      <c r="C834"/>
      <c r="D834"/>
      <c r="E834"/>
      <c r="F834" s="1">
        <f t="shared" si="63"/>
        <v>132.76690600096936</v>
      </c>
      <c r="G834" s="1">
        <f t="shared" si="64"/>
        <v>132.76690600096936</v>
      </c>
      <c r="P834"/>
      <c r="Q834"/>
    </row>
    <row r="835" spans="1:17" x14ac:dyDescent="0.25">
      <c r="A835" s="1">
        <f t="shared" si="65"/>
        <v>735</v>
      </c>
      <c r="B835">
        <f t="shared" si="62"/>
        <v>411.00678405099899</v>
      </c>
      <c r="C835"/>
      <c r="D835"/>
      <c r="E835"/>
      <c r="F835" s="1">
        <f t="shared" si="63"/>
        <v>131.93786842841439</v>
      </c>
      <c r="G835" s="1">
        <f t="shared" si="64"/>
        <v>131.93786842841439</v>
      </c>
      <c r="P835"/>
      <c r="Q835"/>
    </row>
    <row r="836" spans="1:17" x14ac:dyDescent="0.25">
      <c r="A836" s="1">
        <f t="shared" si="65"/>
        <v>736</v>
      </c>
      <c r="B836">
        <f t="shared" si="62"/>
        <v>411.5659769544697</v>
      </c>
      <c r="C836"/>
      <c r="D836"/>
      <c r="E836"/>
      <c r="F836" s="1">
        <f t="shared" si="63"/>
        <v>131.10883085585931</v>
      </c>
      <c r="G836" s="1">
        <f t="shared" si="64"/>
        <v>131.10883085585931</v>
      </c>
      <c r="P836"/>
      <c r="Q836"/>
    </row>
    <row r="837" spans="1:17" x14ac:dyDescent="0.25">
      <c r="A837" s="1">
        <f t="shared" si="65"/>
        <v>737</v>
      </c>
      <c r="B837">
        <f t="shared" si="62"/>
        <v>412.12516985794048</v>
      </c>
      <c r="C837"/>
      <c r="D837"/>
      <c r="E837"/>
      <c r="F837" s="1">
        <f t="shared" si="63"/>
        <v>130.27979328330423</v>
      </c>
      <c r="G837" s="1">
        <f t="shared" si="64"/>
        <v>130.27979328330423</v>
      </c>
      <c r="P837"/>
      <c r="Q837"/>
    </row>
    <row r="838" spans="1:17" x14ac:dyDescent="0.25">
      <c r="A838" s="1">
        <f t="shared" si="65"/>
        <v>738</v>
      </c>
      <c r="B838">
        <f t="shared" si="62"/>
        <v>412.68436276141119</v>
      </c>
      <c r="C838"/>
      <c r="D838"/>
      <c r="E838"/>
      <c r="F838" s="1">
        <f t="shared" si="63"/>
        <v>129.45075571074926</v>
      </c>
      <c r="G838" s="1">
        <f t="shared" si="64"/>
        <v>129.45075571074926</v>
      </c>
      <c r="P838"/>
      <c r="Q838"/>
    </row>
    <row r="839" spans="1:17" x14ac:dyDescent="0.25">
      <c r="A839" s="1">
        <f t="shared" si="65"/>
        <v>739</v>
      </c>
      <c r="B839">
        <f t="shared" si="62"/>
        <v>413.24355566488197</v>
      </c>
      <c r="C839"/>
      <c r="D839"/>
      <c r="E839"/>
      <c r="F839" s="1">
        <f t="shared" si="63"/>
        <v>128.62171813819418</v>
      </c>
      <c r="G839" s="1">
        <f t="shared" si="64"/>
        <v>128.62171813819418</v>
      </c>
      <c r="P839"/>
      <c r="Q839"/>
    </row>
    <row r="840" spans="1:17" x14ac:dyDescent="0.25">
      <c r="A840" s="1">
        <f t="shared" si="65"/>
        <v>740</v>
      </c>
      <c r="B840">
        <f t="shared" si="62"/>
        <v>413.80274856835268</v>
      </c>
      <c r="C840"/>
      <c r="D840"/>
      <c r="E840"/>
      <c r="F840" s="1">
        <f t="shared" si="63"/>
        <v>127.7926805656391</v>
      </c>
      <c r="G840" s="1">
        <f t="shared" si="64"/>
        <v>127.7926805656391</v>
      </c>
      <c r="P840"/>
      <c r="Q840"/>
    </row>
    <row r="841" spans="1:17" x14ac:dyDescent="0.25">
      <c r="A841" s="1">
        <f t="shared" si="65"/>
        <v>741</v>
      </c>
      <c r="B841">
        <f t="shared" si="62"/>
        <v>414.36194147182346</v>
      </c>
      <c r="C841"/>
      <c r="D841"/>
      <c r="E841"/>
      <c r="F841" s="1">
        <f t="shared" si="63"/>
        <v>126.96364299308414</v>
      </c>
      <c r="G841" s="1">
        <f t="shared" si="64"/>
        <v>126.96364299308414</v>
      </c>
      <c r="P841"/>
      <c r="Q841"/>
    </row>
    <row r="842" spans="1:17" x14ac:dyDescent="0.25">
      <c r="A842" s="1">
        <f t="shared" si="65"/>
        <v>742</v>
      </c>
      <c r="B842">
        <f t="shared" si="62"/>
        <v>414.92113437529423</v>
      </c>
      <c r="C842"/>
      <c r="D842"/>
      <c r="E842"/>
      <c r="F842" s="1">
        <f t="shared" si="63"/>
        <v>126.13460542052906</v>
      </c>
      <c r="G842" s="1">
        <f t="shared" si="64"/>
        <v>126.13460542052906</v>
      </c>
      <c r="P842"/>
      <c r="Q842"/>
    </row>
    <row r="843" spans="1:17" x14ac:dyDescent="0.25">
      <c r="A843" s="1">
        <f t="shared" si="65"/>
        <v>743</v>
      </c>
      <c r="B843">
        <f t="shared" si="62"/>
        <v>415.48032727876495</v>
      </c>
      <c r="C843"/>
      <c r="D843"/>
      <c r="E843"/>
      <c r="F843" s="1">
        <f t="shared" si="63"/>
        <v>125.30556784797409</v>
      </c>
      <c r="G843" s="1">
        <f t="shared" si="64"/>
        <v>125.30556784797409</v>
      </c>
      <c r="P843"/>
      <c r="Q843"/>
    </row>
    <row r="844" spans="1:17" x14ac:dyDescent="0.25">
      <c r="A844" s="1">
        <f t="shared" si="65"/>
        <v>744</v>
      </c>
      <c r="B844">
        <f t="shared" si="62"/>
        <v>416.03952018223572</v>
      </c>
      <c r="C844"/>
      <c r="D844"/>
      <c r="E844"/>
      <c r="F844" s="1">
        <f t="shared" si="63"/>
        <v>124.47653027541901</v>
      </c>
      <c r="G844" s="1">
        <f t="shared" si="64"/>
        <v>124.47653027541901</v>
      </c>
      <c r="P844"/>
      <c r="Q844"/>
    </row>
    <row r="845" spans="1:17" x14ac:dyDescent="0.25">
      <c r="A845" s="1">
        <f t="shared" si="65"/>
        <v>745</v>
      </c>
      <c r="B845">
        <f t="shared" si="62"/>
        <v>416.59871308570644</v>
      </c>
      <c r="C845"/>
      <c r="D845"/>
      <c r="E845"/>
      <c r="F845" s="1">
        <f t="shared" si="63"/>
        <v>123.64749270286393</v>
      </c>
      <c r="G845" s="1">
        <f t="shared" si="64"/>
        <v>123.64749270286393</v>
      </c>
      <c r="P845"/>
      <c r="Q845"/>
    </row>
    <row r="846" spans="1:17" x14ac:dyDescent="0.25">
      <c r="A846" s="1">
        <f t="shared" si="65"/>
        <v>746</v>
      </c>
      <c r="B846">
        <f t="shared" si="62"/>
        <v>417.15790598917721</v>
      </c>
      <c r="C846"/>
      <c r="D846"/>
      <c r="E846"/>
      <c r="F846" s="1">
        <f t="shared" si="63"/>
        <v>122.81845513030896</v>
      </c>
      <c r="G846" s="1">
        <f t="shared" si="64"/>
        <v>122.81845513030896</v>
      </c>
      <c r="P846"/>
      <c r="Q846"/>
    </row>
    <row r="847" spans="1:17" x14ac:dyDescent="0.25">
      <c r="A847" s="1">
        <f t="shared" si="65"/>
        <v>747</v>
      </c>
      <c r="B847">
        <f t="shared" si="62"/>
        <v>417.71709889264793</v>
      </c>
      <c r="C847"/>
      <c r="D847"/>
      <c r="E847"/>
      <c r="F847" s="1">
        <f t="shared" si="63"/>
        <v>121.98941755775388</v>
      </c>
      <c r="G847" s="1">
        <f t="shared" si="64"/>
        <v>121.98941755775388</v>
      </c>
      <c r="P847"/>
      <c r="Q847"/>
    </row>
    <row r="848" spans="1:17" x14ac:dyDescent="0.25">
      <c r="A848" s="1">
        <f t="shared" si="65"/>
        <v>748</v>
      </c>
      <c r="B848">
        <f t="shared" si="62"/>
        <v>418.2762917961187</v>
      </c>
      <c r="C848"/>
      <c r="D848"/>
      <c r="E848"/>
      <c r="F848" s="1">
        <f t="shared" si="63"/>
        <v>121.1603799851988</v>
      </c>
      <c r="G848" s="1">
        <f t="shared" si="64"/>
        <v>121.1603799851988</v>
      </c>
      <c r="P848"/>
      <c r="Q848"/>
    </row>
    <row r="849" spans="1:17" x14ac:dyDescent="0.25">
      <c r="A849" s="1">
        <f t="shared" si="65"/>
        <v>749</v>
      </c>
      <c r="B849">
        <f t="shared" si="62"/>
        <v>418.83548469958941</v>
      </c>
      <c r="C849"/>
      <c r="D849"/>
      <c r="E849"/>
      <c r="F849" s="1">
        <f t="shared" si="63"/>
        <v>120.33134241264383</v>
      </c>
      <c r="G849" s="1">
        <f t="shared" si="64"/>
        <v>120.33134241264383</v>
      </c>
      <c r="P849"/>
      <c r="Q849"/>
    </row>
    <row r="850" spans="1:17" x14ac:dyDescent="0.25">
      <c r="A850" s="1">
        <f t="shared" si="65"/>
        <v>750</v>
      </c>
      <c r="B850">
        <f t="shared" si="62"/>
        <v>419.39467760306019</v>
      </c>
      <c r="C850"/>
      <c r="D850"/>
      <c r="E850"/>
      <c r="F850" s="1">
        <f t="shared" si="63"/>
        <v>119.50230484008875</v>
      </c>
      <c r="G850" s="1">
        <f t="shared" si="64"/>
        <v>119.50230484008875</v>
      </c>
      <c r="P850"/>
      <c r="Q850"/>
    </row>
    <row r="851" spans="1:17" x14ac:dyDescent="0.25">
      <c r="A851" s="1">
        <f t="shared" si="65"/>
        <v>751</v>
      </c>
      <c r="B851">
        <f t="shared" si="62"/>
        <v>419.9538705065309</v>
      </c>
      <c r="C851"/>
      <c r="D851"/>
      <c r="E851"/>
      <c r="F851" s="1">
        <f t="shared" si="63"/>
        <v>118.67326726753367</v>
      </c>
      <c r="G851" s="1">
        <f t="shared" si="64"/>
        <v>118.67326726753367</v>
      </c>
      <c r="P851"/>
      <c r="Q851"/>
    </row>
    <row r="852" spans="1:17" x14ac:dyDescent="0.25">
      <c r="A852" s="1">
        <f t="shared" si="65"/>
        <v>752</v>
      </c>
      <c r="B852">
        <f t="shared" si="62"/>
        <v>420.51306341000168</v>
      </c>
      <c r="C852"/>
      <c r="D852"/>
      <c r="E852"/>
      <c r="F852" s="1">
        <f t="shared" si="63"/>
        <v>117.84422969497871</v>
      </c>
      <c r="G852" s="1">
        <f t="shared" si="64"/>
        <v>117.84422969497871</v>
      </c>
      <c r="P852"/>
      <c r="Q852"/>
    </row>
    <row r="853" spans="1:17" x14ac:dyDescent="0.25">
      <c r="A853" s="1">
        <f t="shared" si="65"/>
        <v>753</v>
      </c>
      <c r="B853">
        <f t="shared" si="62"/>
        <v>421.07225631347239</v>
      </c>
      <c r="C853"/>
      <c r="D853"/>
      <c r="E853"/>
      <c r="F853" s="1">
        <f t="shared" si="63"/>
        <v>117.01519212242363</v>
      </c>
      <c r="G853" s="1">
        <f t="shared" si="64"/>
        <v>117.01519212242363</v>
      </c>
      <c r="P853"/>
      <c r="Q853"/>
    </row>
    <row r="854" spans="1:17" x14ac:dyDescent="0.25">
      <c r="A854" s="1">
        <f t="shared" si="65"/>
        <v>754</v>
      </c>
      <c r="B854">
        <f t="shared" si="62"/>
        <v>421.63144921694317</v>
      </c>
      <c r="C854"/>
      <c r="D854"/>
      <c r="E854"/>
      <c r="F854" s="1">
        <f t="shared" si="63"/>
        <v>116.18615454986855</v>
      </c>
      <c r="G854" s="1">
        <f t="shared" si="64"/>
        <v>116.18615454986855</v>
      </c>
      <c r="P854"/>
      <c r="Q854"/>
    </row>
    <row r="855" spans="1:17" x14ac:dyDescent="0.25">
      <c r="A855" s="1">
        <f t="shared" si="65"/>
        <v>755</v>
      </c>
      <c r="B855">
        <f t="shared" si="62"/>
        <v>422.19064212041394</v>
      </c>
      <c r="C855"/>
      <c r="D855"/>
      <c r="E855"/>
      <c r="F855" s="1">
        <f t="shared" si="63"/>
        <v>115.35711697731358</v>
      </c>
      <c r="G855" s="1">
        <f t="shared" si="64"/>
        <v>115.35711697731358</v>
      </c>
      <c r="P855"/>
      <c r="Q855"/>
    </row>
    <row r="856" spans="1:17" x14ac:dyDescent="0.25">
      <c r="A856" s="1">
        <f t="shared" si="65"/>
        <v>756</v>
      </c>
      <c r="B856">
        <f t="shared" si="62"/>
        <v>422.74983502388466</v>
      </c>
      <c r="C856"/>
      <c r="D856"/>
      <c r="E856"/>
      <c r="F856" s="1">
        <f t="shared" si="63"/>
        <v>114.5280794047585</v>
      </c>
      <c r="G856" s="1">
        <f t="shared" si="64"/>
        <v>114.5280794047585</v>
      </c>
      <c r="P856"/>
      <c r="Q856"/>
    </row>
    <row r="857" spans="1:17" x14ac:dyDescent="0.25">
      <c r="A857" s="1">
        <f t="shared" si="65"/>
        <v>757</v>
      </c>
      <c r="B857">
        <f t="shared" si="62"/>
        <v>423.30902792735543</v>
      </c>
      <c r="C857"/>
      <c r="D857"/>
      <c r="E857"/>
      <c r="F857" s="1">
        <f t="shared" si="63"/>
        <v>113.69904183220342</v>
      </c>
      <c r="G857" s="1">
        <f t="shared" si="64"/>
        <v>113.69904183220342</v>
      </c>
      <c r="P857"/>
      <c r="Q857"/>
    </row>
    <row r="858" spans="1:17" x14ac:dyDescent="0.25">
      <c r="A858" s="1">
        <f t="shared" si="65"/>
        <v>758</v>
      </c>
      <c r="B858">
        <f t="shared" si="62"/>
        <v>423.86822083082615</v>
      </c>
      <c r="C858"/>
      <c r="D858"/>
      <c r="E858"/>
      <c r="F858" s="1">
        <f t="shared" si="63"/>
        <v>112.87000425964845</v>
      </c>
      <c r="G858" s="1">
        <f t="shared" si="64"/>
        <v>112.87000425964845</v>
      </c>
      <c r="P858"/>
      <c r="Q858"/>
    </row>
    <row r="859" spans="1:17" x14ac:dyDescent="0.25">
      <c r="A859" s="1">
        <f t="shared" si="65"/>
        <v>759</v>
      </c>
      <c r="B859">
        <f t="shared" si="62"/>
        <v>424.42741373429692</v>
      </c>
      <c r="C859"/>
      <c r="D859"/>
      <c r="E859"/>
      <c r="F859" s="1">
        <f t="shared" si="63"/>
        <v>112.04096668709337</v>
      </c>
      <c r="G859" s="1">
        <f t="shared" si="64"/>
        <v>112.04096668709337</v>
      </c>
      <c r="P859"/>
      <c r="Q859"/>
    </row>
    <row r="860" spans="1:17" x14ac:dyDescent="0.25">
      <c r="A860" s="1">
        <f t="shared" si="65"/>
        <v>760</v>
      </c>
      <c r="B860">
        <f t="shared" si="62"/>
        <v>424.98660663776764</v>
      </c>
      <c r="C860"/>
      <c r="D860"/>
      <c r="E860"/>
      <c r="F860" s="1">
        <f t="shared" si="63"/>
        <v>111.21192911453829</v>
      </c>
      <c r="G860" s="1">
        <f t="shared" si="64"/>
        <v>111.21192911453829</v>
      </c>
      <c r="P860"/>
      <c r="Q860"/>
    </row>
    <row r="861" spans="1:17" x14ac:dyDescent="0.25">
      <c r="A861" s="1">
        <f t="shared" si="65"/>
        <v>761</v>
      </c>
      <c r="B861">
        <f t="shared" si="62"/>
        <v>425.54579954123841</v>
      </c>
      <c r="C861"/>
      <c r="D861"/>
      <c r="E861"/>
      <c r="F861" s="1">
        <f t="shared" si="63"/>
        <v>110.38289154198333</v>
      </c>
      <c r="G861" s="1">
        <f t="shared" si="64"/>
        <v>110.38289154198333</v>
      </c>
      <c r="P861"/>
      <c r="Q861"/>
    </row>
    <row r="862" spans="1:17" x14ac:dyDescent="0.25">
      <c r="A862" s="1">
        <f t="shared" si="65"/>
        <v>762</v>
      </c>
      <c r="B862">
        <f t="shared" si="62"/>
        <v>426.10499244470913</v>
      </c>
      <c r="C862"/>
      <c r="D862"/>
      <c r="E862"/>
      <c r="F862" s="1">
        <f t="shared" si="63"/>
        <v>109.55385396942825</v>
      </c>
      <c r="G862" s="1">
        <f t="shared" si="64"/>
        <v>109.55385396942825</v>
      </c>
      <c r="P862"/>
      <c r="Q862"/>
    </row>
    <row r="863" spans="1:17" x14ac:dyDescent="0.25">
      <c r="A863" s="1">
        <f t="shared" si="65"/>
        <v>763</v>
      </c>
      <c r="B863">
        <f t="shared" si="62"/>
        <v>426.6641853481799</v>
      </c>
      <c r="C863"/>
      <c r="D863"/>
      <c r="E863"/>
      <c r="F863" s="1">
        <f t="shared" si="63"/>
        <v>108.72481639687317</v>
      </c>
      <c r="G863" s="1">
        <f t="shared" si="64"/>
        <v>108.72481639687317</v>
      </c>
      <c r="P863"/>
      <c r="Q863"/>
    </row>
    <row r="864" spans="1:17" x14ac:dyDescent="0.25">
      <c r="A864" s="1">
        <f t="shared" si="65"/>
        <v>764</v>
      </c>
      <c r="B864">
        <f t="shared" si="62"/>
        <v>427.22337825165062</v>
      </c>
      <c r="C864"/>
      <c r="D864"/>
      <c r="E864"/>
      <c r="F864" s="1">
        <f t="shared" si="63"/>
        <v>107.8957788243182</v>
      </c>
      <c r="G864" s="1">
        <f t="shared" si="64"/>
        <v>107.8957788243182</v>
      </c>
      <c r="P864"/>
      <c r="Q864"/>
    </row>
    <row r="865" spans="1:17" x14ac:dyDescent="0.25">
      <c r="A865" s="1">
        <f t="shared" si="65"/>
        <v>765</v>
      </c>
      <c r="B865">
        <f t="shared" si="62"/>
        <v>427.78257115512139</v>
      </c>
      <c r="C865"/>
      <c r="D865"/>
      <c r="E865"/>
      <c r="F865" s="1">
        <f t="shared" si="63"/>
        <v>107.06674125176312</v>
      </c>
      <c r="G865" s="1">
        <f t="shared" si="64"/>
        <v>107.06674125176312</v>
      </c>
      <c r="P865"/>
      <c r="Q865"/>
    </row>
    <row r="866" spans="1:17" x14ac:dyDescent="0.25">
      <c r="A866" s="1">
        <f t="shared" si="65"/>
        <v>766</v>
      </c>
      <c r="B866">
        <f t="shared" si="62"/>
        <v>428.3417640585921</v>
      </c>
      <c r="C866"/>
      <c r="D866"/>
      <c r="E866"/>
      <c r="F866" s="1">
        <f t="shared" si="63"/>
        <v>106.23770367920804</v>
      </c>
      <c r="G866" s="1">
        <f t="shared" si="64"/>
        <v>106.23770367920804</v>
      </c>
      <c r="P866"/>
      <c r="Q866"/>
    </row>
    <row r="867" spans="1:17" x14ac:dyDescent="0.25">
      <c r="A867" s="1">
        <f t="shared" si="65"/>
        <v>767</v>
      </c>
      <c r="B867">
        <f t="shared" si="62"/>
        <v>428.90095696206288</v>
      </c>
      <c r="C867"/>
      <c r="D867"/>
      <c r="E867"/>
      <c r="F867" s="1">
        <f t="shared" si="63"/>
        <v>105.40866610665307</v>
      </c>
      <c r="G867" s="1">
        <f t="shared" si="64"/>
        <v>105.40866610665307</v>
      </c>
      <c r="P867"/>
      <c r="Q867"/>
    </row>
    <row r="868" spans="1:17" x14ac:dyDescent="0.25">
      <c r="A868" s="1">
        <f t="shared" si="65"/>
        <v>768</v>
      </c>
      <c r="B868">
        <f t="shared" si="62"/>
        <v>429.46014986553359</v>
      </c>
      <c r="C868"/>
      <c r="D868"/>
      <c r="E868"/>
      <c r="F868" s="1">
        <f t="shared" si="63"/>
        <v>104.57962853409799</v>
      </c>
      <c r="G868" s="1">
        <f t="shared" si="64"/>
        <v>104.57962853409799</v>
      </c>
      <c r="P868"/>
      <c r="Q868"/>
    </row>
    <row r="869" spans="1:17" x14ac:dyDescent="0.25">
      <c r="A869" s="1">
        <f t="shared" si="65"/>
        <v>769</v>
      </c>
      <c r="B869">
        <f t="shared" ref="B869:B932" si="66">A*A869</f>
        <v>430.01934276900437</v>
      </c>
      <c r="C869"/>
      <c r="D869"/>
      <c r="E869"/>
      <c r="F869" s="1">
        <f t="shared" ref="F869:F932" si="67">IF($A869&lt;TSTRAIGHT,yarxiko-B*$A869,IF($A869&lt;time_up,-B*($A869-TSTRAIGHT)+1/2*ABS(g)*($A869-TSTRAIGHT)^2,B*(A869-time_up)))</f>
        <v>103.75059096154291</v>
      </c>
      <c r="G869" s="1">
        <f t="shared" ref="G869:G932" si="68">IF($A869&lt;TSTRAIGHT,yarxiko-B*$A869,IF($A869&lt;TIME_TILLh,-B*($A869-TSTRAIGHT)+1/2*g*($A869-TSTRAIGHT)^2,IF($A869&lt;TIME_TO_2ND,-h-Gamma*($A869-TIME_TILLh),IF($A869&lt;T_OLIKO,-h-DY_layer-Gamma*($A869-TIME_TO_2ND)-1/2*g*($A869-TIME_TO_2ND)^2,-2*h-DY_layer-B*($A869-T_OLIKO)))))</f>
        <v>103.75059096154291</v>
      </c>
      <c r="P869"/>
      <c r="Q869"/>
    </row>
    <row r="870" spans="1:17" x14ac:dyDescent="0.25">
      <c r="A870" s="1">
        <f t="shared" ref="A870:A933" si="69">A869+DETE</f>
        <v>770</v>
      </c>
      <c r="B870">
        <f t="shared" si="66"/>
        <v>430.57853567247514</v>
      </c>
      <c r="C870"/>
      <c r="D870"/>
      <c r="E870"/>
      <c r="F870" s="1">
        <f t="shared" si="67"/>
        <v>102.92155338898795</v>
      </c>
      <c r="G870" s="1">
        <f t="shared" si="68"/>
        <v>102.92155338898795</v>
      </c>
      <c r="P870"/>
      <c r="Q870"/>
    </row>
    <row r="871" spans="1:17" x14ac:dyDescent="0.25">
      <c r="A871" s="1">
        <f t="shared" si="69"/>
        <v>771</v>
      </c>
      <c r="B871">
        <f t="shared" si="66"/>
        <v>431.13772857594586</v>
      </c>
      <c r="C871"/>
      <c r="D871"/>
      <c r="E871"/>
      <c r="F871" s="1">
        <f t="shared" si="67"/>
        <v>102.09251581643286</v>
      </c>
      <c r="G871" s="1">
        <f t="shared" si="68"/>
        <v>102.09251581643286</v>
      </c>
      <c r="P871"/>
      <c r="Q871"/>
    </row>
    <row r="872" spans="1:17" x14ac:dyDescent="0.25">
      <c r="A872" s="1">
        <f t="shared" si="69"/>
        <v>772</v>
      </c>
      <c r="B872">
        <f t="shared" si="66"/>
        <v>431.69692147941663</v>
      </c>
      <c r="C872"/>
      <c r="D872"/>
      <c r="E872"/>
      <c r="F872" s="1">
        <f t="shared" si="67"/>
        <v>101.26347824387778</v>
      </c>
      <c r="G872" s="1">
        <f t="shared" si="68"/>
        <v>101.26347824387778</v>
      </c>
      <c r="P872"/>
      <c r="Q872"/>
    </row>
    <row r="873" spans="1:17" x14ac:dyDescent="0.25">
      <c r="A873" s="1">
        <f t="shared" si="69"/>
        <v>773</v>
      </c>
      <c r="B873">
        <f t="shared" si="66"/>
        <v>432.25611438288735</v>
      </c>
      <c r="C873"/>
      <c r="D873"/>
      <c r="E873"/>
      <c r="F873" s="1">
        <f t="shared" si="67"/>
        <v>100.43444067132282</v>
      </c>
      <c r="G873" s="1">
        <f t="shared" si="68"/>
        <v>100.43444067132282</v>
      </c>
      <c r="P873"/>
      <c r="Q873"/>
    </row>
    <row r="874" spans="1:17" x14ac:dyDescent="0.25">
      <c r="A874" s="1">
        <f t="shared" si="69"/>
        <v>774</v>
      </c>
      <c r="B874">
        <f t="shared" si="66"/>
        <v>432.81530728635812</v>
      </c>
      <c r="C874"/>
      <c r="D874"/>
      <c r="E874"/>
      <c r="F874" s="1">
        <f t="shared" si="67"/>
        <v>99.605403098767738</v>
      </c>
      <c r="G874" s="1">
        <f t="shared" si="68"/>
        <v>99.605403098767738</v>
      </c>
      <c r="P874"/>
      <c r="Q874"/>
    </row>
    <row r="875" spans="1:17" x14ac:dyDescent="0.25">
      <c r="A875" s="1">
        <f t="shared" si="69"/>
        <v>775</v>
      </c>
      <c r="B875">
        <f t="shared" si="66"/>
        <v>433.37450018982884</v>
      </c>
      <c r="C875"/>
      <c r="D875"/>
      <c r="E875"/>
      <c r="F875" s="1">
        <f t="shared" si="67"/>
        <v>98.776365526212658</v>
      </c>
      <c r="G875" s="1">
        <f t="shared" si="68"/>
        <v>98.776365526212658</v>
      </c>
      <c r="P875"/>
      <c r="Q875"/>
    </row>
    <row r="876" spans="1:17" x14ac:dyDescent="0.25">
      <c r="A876" s="1">
        <f t="shared" si="69"/>
        <v>776</v>
      </c>
      <c r="B876">
        <f t="shared" si="66"/>
        <v>433.93369309329961</v>
      </c>
      <c r="C876"/>
      <c r="D876"/>
      <c r="E876"/>
      <c r="F876" s="1">
        <f t="shared" si="67"/>
        <v>97.947327953657691</v>
      </c>
      <c r="G876" s="1">
        <f t="shared" si="68"/>
        <v>97.947327953657691</v>
      </c>
      <c r="P876"/>
      <c r="Q876"/>
    </row>
    <row r="877" spans="1:17" x14ac:dyDescent="0.25">
      <c r="A877" s="1">
        <f t="shared" si="69"/>
        <v>777</v>
      </c>
      <c r="B877">
        <f t="shared" si="66"/>
        <v>434.49288599677033</v>
      </c>
      <c r="C877"/>
      <c r="D877"/>
      <c r="E877"/>
      <c r="F877" s="1">
        <f t="shared" si="67"/>
        <v>97.118290381102611</v>
      </c>
      <c r="G877" s="1">
        <f t="shared" si="68"/>
        <v>97.118290381102611</v>
      </c>
      <c r="P877"/>
      <c r="Q877"/>
    </row>
    <row r="878" spans="1:17" x14ac:dyDescent="0.25">
      <c r="A878" s="1">
        <f t="shared" si="69"/>
        <v>778</v>
      </c>
      <c r="B878">
        <f t="shared" si="66"/>
        <v>435.0520789002411</v>
      </c>
      <c r="C878"/>
      <c r="D878"/>
      <c r="E878"/>
      <c r="F878" s="1">
        <f t="shared" si="67"/>
        <v>96.289252808547531</v>
      </c>
      <c r="G878" s="1">
        <f t="shared" si="68"/>
        <v>96.289252808547531</v>
      </c>
      <c r="P878"/>
      <c r="Q878"/>
    </row>
    <row r="879" spans="1:17" x14ac:dyDescent="0.25">
      <c r="A879" s="1">
        <f t="shared" si="69"/>
        <v>779</v>
      </c>
      <c r="B879">
        <f t="shared" si="66"/>
        <v>435.61127180371182</v>
      </c>
      <c r="C879"/>
      <c r="D879"/>
      <c r="E879"/>
      <c r="F879" s="1">
        <f t="shared" si="67"/>
        <v>95.460215235992564</v>
      </c>
      <c r="G879" s="1">
        <f t="shared" si="68"/>
        <v>95.460215235992564</v>
      </c>
      <c r="P879"/>
      <c r="Q879"/>
    </row>
    <row r="880" spans="1:17" x14ac:dyDescent="0.25">
      <c r="A880" s="1">
        <f t="shared" si="69"/>
        <v>780</v>
      </c>
      <c r="B880">
        <f t="shared" si="66"/>
        <v>436.17046470718259</v>
      </c>
      <c r="C880"/>
      <c r="D880"/>
      <c r="E880"/>
      <c r="F880" s="1">
        <f t="shared" si="67"/>
        <v>94.631177663437484</v>
      </c>
      <c r="G880" s="1">
        <f t="shared" si="68"/>
        <v>94.631177663437484</v>
      </c>
      <c r="P880"/>
      <c r="Q880"/>
    </row>
    <row r="881" spans="1:17" x14ac:dyDescent="0.25">
      <c r="A881" s="1">
        <f t="shared" si="69"/>
        <v>781</v>
      </c>
      <c r="B881">
        <f t="shared" si="66"/>
        <v>436.72965761065331</v>
      </c>
      <c r="C881"/>
      <c r="D881"/>
      <c r="E881"/>
      <c r="F881" s="1">
        <f t="shared" si="67"/>
        <v>93.802140090882403</v>
      </c>
      <c r="G881" s="1">
        <f t="shared" si="68"/>
        <v>93.802140090882403</v>
      </c>
      <c r="P881"/>
      <c r="Q881"/>
    </row>
    <row r="882" spans="1:17" x14ac:dyDescent="0.25">
      <c r="A882" s="1">
        <f t="shared" si="69"/>
        <v>782</v>
      </c>
      <c r="B882">
        <f t="shared" si="66"/>
        <v>437.28885051412408</v>
      </c>
      <c r="C882"/>
      <c r="D882"/>
      <c r="E882"/>
      <c r="F882" s="1">
        <f t="shared" si="67"/>
        <v>92.973102518327437</v>
      </c>
      <c r="G882" s="1">
        <f t="shared" si="68"/>
        <v>92.973102518327437</v>
      </c>
      <c r="P882"/>
      <c r="Q882"/>
    </row>
    <row r="883" spans="1:17" x14ac:dyDescent="0.25">
      <c r="A883" s="1">
        <f t="shared" si="69"/>
        <v>783</v>
      </c>
      <c r="B883">
        <f t="shared" si="66"/>
        <v>437.84804341759485</v>
      </c>
      <c r="C883"/>
      <c r="D883"/>
      <c r="E883"/>
      <c r="F883" s="1">
        <f t="shared" si="67"/>
        <v>92.144064945772357</v>
      </c>
      <c r="G883" s="1">
        <f t="shared" si="68"/>
        <v>92.144064945772357</v>
      </c>
      <c r="P883"/>
      <c r="Q883"/>
    </row>
    <row r="884" spans="1:17" x14ac:dyDescent="0.25">
      <c r="A884" s="1">
        <f t="shared" si="69"/>
        <v>784</v>
      </c>
      <c r="B884">
        <f t="shared" si="66"/>
        <v>438.40723632106557</v>
      </c>
      <c r="C884"/>
      <c r="D884"/>
      <c r="E884"/>
      <c r="F884" s="1">
        <f t="shared" si="67"/>
        <v>91.315027373217276</v>
      </c>
      <c r="G884" s="1">
        <f t="shared" si="68"/>
        <v>91.315027373217276</v>
      </c>
      <c r="P884"/>
      <c r="Q884"/>
    </row>
    <row r="885" spans="1:17" x14ac:dyDescent="0.25">
      <c r="A885" s="1">
        <f t="shared" si="69"/>
        <v>785</v>
      </c>
      <c r="B885">
        <f t="shared" si="66"/>
        <v>438.96642922453634</v>
      </c>
      <c r="C885"/>
      <c r="D885"/>
      <c r="E885"/>
      <c r="F885" s="1">
        <f t="shared" si="67"/>
        <v>90.48598980066231</v>
      </c>
      <c r="G885" s="1">
        <f t="shared" si="68"/>
        <v>90.48598980066231</v>
      </c>
      <c r="P885"/>
      <c r="Q885"/>
    </row>
    <row r="886" spans="1:17" x14ac:dyDescent="0.25">
      <c r="A886" s="1">
        <f t="shared" si="69"/>
        <v>786</v>
      </c>
      <c r="B886">
        <f t="shared" si="66"/>
        <v>439.52562212800706</v>
      </c>
      <c r="C886"/>
      <c r="D886"/>
      <c r="E886"/>
      <c r="F886" s="1">
        <f t="shared" si="67"/>
        <v>89.65695222810723</v>
      </c>
      <c r="G886" s="1">
        <f t="shared" si="68"/>
        <v>89.65695222810723</v>
      </c>
      <c r="P886"/>
      <c r="Q886"/>
    </row>
    <row r="887" spans="1:17" x14ac:dyDescent="0.25">
      <c r="A887" s="1">
        <f t="shared" si="69"/>
        <v>787</v>
      </c>
      <c r="B887">
        <f t="shared" si="66"/>
        <v>440.08481503147783</v>
      </c>
      <c r="C887"/>
      <c r="D887"/>
      <c r="E887"/>
      <c r="F887" s="1">
        <f t="shared" si="67"/>
        <v>88.827914655552149</v>
      </c>
      <c r="G887" s="1">
        <f t="shared" si="68"/>
        <v>88.827914655552149</v>
      </c>
      <c r="P887"/>
      <c r="Q887"/>
    </row>
    <row r="888" spans="1:17" x14ac:dyDescent="0.25">
      <c r="A888" s="1">
        <f t="shared" si="69"/>
        <v>788</v>
      </c>
      <c r="B888">
        <f t="shared" si="66"/>
        <v>440.64400793494855</v>
      </c>
      <c r="C888"/>
      <c r="D888"/>
      <c r="E888"/>
      <c r="F888" s="1">
        <f t="shared" si="67"/>
        <v>87.998877082997183</v>
      </c>
      <c r="G888" s="1">
        <f t="shared" si="68"/>
        <v>87.998877082997183</v>
      </c>
      <c r="P888"/>
      <c r="Q888"/>
    </row>
    <row r="889" spans="1:17" x14ac:dyDescent="0.25">
      <c r="A889" s="1">
        <f t="shared" si="69"/>
        <v>789</v>
      </c>
      <c r="B889">
        <f t="shared" si="66"/>
        <v>441.20320083841932</v>
      </c>
      <c r="C889"/>
      <c r="D889"/>
      <c r="E889"/>
      <c r="F889" s="1">
        <f t="shared" si="67"/>
        <v>87.169839510442102</v>
      </c>
      <c r="G889" s="1">
        <f t="shared" si="68"/>
        <v>87.169839510442102</v>
      </c>
      <c r="P889"/>
      <c r="Q889"/>
    </row>
    <row r="890" spans="1:17" x14ac:dyDescent="0.25">
      <c r="A890" s="1">
        <f t="shared" si="69"/>
        <v>790</v>
      </c>
      <c r="B890">
        <f t="shared" si="66"/>
        <v>441.76239374189004</v>
      </c>
      <c r="C890"/>
      <c r="D890"/>
      <c r="E890"/>
      <c r="F890" s="1">
        <f t="shared" si="67"/>
        <v>86.340801937887022</v>
      </c>
      <c r="G890" s="1">
        <f t="shared" si="68"/>
        <v>86.340801937887022</v>
      </c>
      <c r="P890"/>
      <c r="Q890"/>
    </row>
    <row r="891" spans="1:17" x14ac:dyDescent="0.25">
      <c r="A891" s="1">
        <f t="shared" si="69"/>
        <v>791</v>
      </c>
      <c r="B891">
        <f t="shared" si="66"/>
        <v>442.32158664536081</v>
      </c>
      <c r="C891"/>
      <c r="D891"/>
      <c r="E891"/>
      <c r="F891" s="1">
        <f t="shared" si="67"/>
        <v>85.511764365332056</v>
      </c>
      <c r="G891" s="1">
        <f t="shared" si="68"/>
        <v>85.511764365332056</v>
      </c>
      <c r="P891"/>
      <c r="Q891"/>
    </row>
    <row r="892" spans="1:17" x14ac:dyDescent="0.25">
      <c r="A892" s="1">
        <f t="shared" si="69"/>
        <v>792</v>
      </c>
      <c r="B892">
        <f t="shared" si="66"/>
        <v>442.88077954883153</v>
      </c>
      <c r="C892"/>
      <c r="D892"/>
      <c r="E892"/>
      <c r="F892" s="1">
        <f t="shared" si="67"/>
        <v>84.682726792776975</v>
      </c>
      <c r="G892" s="1">
        <f t="shared" si="68"/>
        <v>84.682726792776975</v>
      </c>
      <c r="P892"/>
      <c r="Q892"/>
    </row>
    <row r="893" spans="1:17" x14ac:dyDescent="0.25">
      <c r="A893" s="1">
        <f t="shared" si="69"/>
        <v>793</v>
      </c>
      <c r="B893">
        <f t="shared" si="66"/>
        <v>443.4399724523023</v>
      </c>
      <c r="C893"/>
      <c r="D893"/>
      <c r="E893"/>
      <c r="F893" s="1">
        <f t="shared" si="67"/>
        <v>83.853689220221895</v>
      </c>
      <c r="G893" s="1">
        <f t="shared" si="68"/>
        <v>83.853689220221895</v>
      </c>
      <c r="P893"/>
      <c r="Q893"/>
    </row>
    <row r="894" spans="1:17" x14ac:dyDescent="0.25">
      <c r="A894" s="1">
        <f t="shared" si="69"/>
        <v>794</v>
      </c>
      <c r="B894">
        <f t="shared" si="66"/>
        <v>443.99916535577302</v>
      </c>
      <c r="C894"/>
      <c r="D894"/>
      <c r="E894"/>
      <c r="F894" s="1">
        <f t="shared" si="67"/>
        <v>83.024651647666929</v>
      </c>
      <c r="G894" s="1">
        <f t="shared" si="68"/>
        <v>83.024651647666929</v>
      </c>
      <c r="P894"/>
      <c r="Q894"/>
    </row>
    <row r="895" spans="1:17" x14ac:dyDescent="0.25">
      <c r="A895" s="1">
        <f t="shared" si="69"/>
        <v>795</v>
      </c>
      <c r="B895">
        <f t="shared" si="66"/>
        <v>444.55835825924379</v>
      </c>
      <c r="C895"/>
      <c r="D895"/>
      <c r="E895"/>
      <c r="F895" s="1">
        <f t="shared" si="67"/>
        <v>82.195614075111848</v>
      </c>
      <c r="G895" s="1">
        <f t="shared" si="68"/>
        <v>82.195614075111848</v>
      </c>
      <c r="P895"/>
      <c r="Q895"/>
    </row>
    <row r="896" spans="1:17" x14ac:dyDescent="0.25">
      <c r="A896" s="1">
        <f t="shared" si="69"/>
        <v>796</v>
      </c>
      <c r="B896">
        <f t="shared" si="66"/>
        <v>445.11755116271456</v>
      </c>
      <c r="C896"/>
      <c r="D896"/>
      <c r="E896"/>
      <c r="F896" s="1">
        <f t="shared" si="67"/>
        <v>81.366576502556882</v>
      </c>
      <c r="G896" s="1">
        <f t="shared" si="68"/>
        <v>81.366576502556882</v>
      </c>
      <c r="P896"/>
      <c r="Q896"/>
    </row>
    <row r="897" spans="1:17" x14ac:dyDescent="0.25">
      <c r="A897" s="1">
        <f t="shared" si="69"/>
        <v>797</v>
      </c>
      <c r="B897">
        <f t="shared" si="66"/>
        <v>445.67674406618528</v>
      </c>
      <c r="C897"/>
      <c r="D897"/>
      <c r="E897"/>
      <c r="F897" s="1">
        <f t="shared" si="67"/>
        <v>80.537538930001801</v>
      </c>
      <c r="G897" s="1">
        <f t="shared" si="68"/>
        <v>80.537538930001801</v>
      </c>
      <c r="P897"/>
      <c r="Q897"/>
    </row>
    <row r="898" spans="1:17" x14ac:dyDescent="0.25">
      <c r="A898" s="1">
        <f t="shared" si="69"/>
        <v>798</v>
      </c>
      <c r="B898">
        <f t="shared" si="66"/>
        <v>446.23593696965605</v>
      </c>
      <c r="C898"/>
      <c r="D898"/>
      <c r="E898"/>
      <c r="F898" s="1">
        <f t="shared" si="67"/>
        <v>79.708501357446721</v>
      </c>
      <c r="G898" s="1">
        <f t="shared" si="68"/>
        <v>79.708501357446721</v>
      </c>
      <c r="P898"/>
      <c r="Q898"/>
    </row>
    <row r="899" spans="1:17" x14ac:dyDescent="0.25">
      <c r="A899" s="1">
        <f t="shared" si="69"/>
        <v>799</v>
      </c>
      <c r="B899">
        <f t="shared" si="66"/>
        <v>446.79512987312677</v>
      </c>
      <c r="C899"/>
      <c r="D899"/>
      <c r="E899"/>
      <c r="F899" s="1">
        <f t="shared" si="67"/>
        <v>78.879463784891755</v>
      </c>
      <c r="G899" s="1">
        <f t="shared" si="68"/>
        <v>78.879463784891755</v>
      </c>
      <c r="P899"/>
      <c r="Q899"/>
    </row>
    <row r="900" spans="1:17" x14ac:dyDescent="0.25">
      <c r="A900" s="1">
        <f t="shared" si="69"/>
        <v>800</v>
      </c>
      <c r="B900">
        <f t="shared" si="66"/>
        <v>447.35432277659754</v>
      </c>
      <c r="C900"/>
      <c r="D900"/>
      <c r="E900"/>
      <c r="F900" s="1">
        <f t="shared" si="67"/>
        <v>78.050426212336674</v>
      </c>
      <c r="G900" s="1">
        <f t="shared" si="68"/>
        <v>78.050426212336674</v>
      </c>
      <c r="P900"/>
      <c r="Q900"/>
    </row>
    <row r="901" spans="1:17" x14ac:dyDescent="0.25">
      <c r="A901" s="1">
        <f t="shared" si="69"/>
        <v>801</v>
      </c>
      <c r="B901">
        <f t="shared" si="66"/>
        <v>447.91351568006826</v>
      </c>
      <c r="C901"/>
      <c r="D901"/>
      <c r="E901"/>
      <c r="F901" s="1">
        <f t="shared" si="67"/>
        <v>77.221388639781594</v>
      </c>
      <c r="G901" s="1">
        <f t="shared" si="68"/>
        <v>77.221388639781594</v>
      </c>
      <c r="P901"/>
      <c r="Q901"/>
    </row>
    <row r="902" spans="1:17" x14ac:dyDescent="0.25">
      <c r="A902" s="1">
        <f t="shared" si="69"/>
        <v>802</v>
      </c>
      <c r="B902">
        <f t="shared" si="66"/>
        <v>448.47270858353903</v>
      </c>
      <c r="C902"/>
      <c r="D902"/>
      <c r="E902"/>
      <c r="F902" s="1">
        <f t="shared" si="67"/>
        <v>76.392351067226627</v>
      </c>
      <c r="G902" s="1">
        <f t="shared" si="68"/>
        <v>76.392351067226627</v>
      </c>
      <c r="P902"/>
      <c r="Q902"/>
    </row>
    <row r="903" spans="1:17" x14ac:dyDescent="0.25">
      <c r="A903" s="1">
        <f t="shared" si="69"/>
        <v>803</v>
      </c>
      <c r="B903">
        <f t="shared" si="66"/>
        <v>449.03190148700975</v>
      </c>
      <c r="C903"/>
      <c r="D903"/>
      <c r="E903"/>
      <c r="F903" s="1">
        <f t="shared" si="67"/>
        <v>75.563313494671547</v>
      </c>
      <c r="G903" s="1">
        <f t="shared" si="68"/>
        <v>75.563313494671547</v>
      </c>
      <c r="P903"/>
      <c r="Q903"/>
    </row>
    <row r="904" spans="1:17" x14ac:dyDescent="0.25">
      <c r="A904" s="1">
        <f t="shared" si="69"/>
        <v>804</v>
      </c>
      <c r="B904">
        <f t="shared" si="66"/>
        <v>449.59109439048052</v>
      </c>
      <c r="C904"/>
      <c r="D904"/>
      <c r="E904"/>
      <c r="F904" s="1">
        <f t="shared" si="67"/>
        <v>74.734275922116467</v>
      </c>
      <c r="G904" s="1">
        <f t="shared" si="68"/>
        <v>74.734275922116467</v>
      </c>
      <c r="P904"/>
      <c r="Q904"/>
    </row>
    <row r="905" spans="1:17" x14ac:dyDescent="0.25">
      <c r="A905" s="1">
        <f t="shared" si="69"/>
        <v>805</v>
      </c>
      <c r="B905">
        <f t="shared" si="66"/>
        <v>450.15028729395124</v>
      </c>
      <c r="C905"/>
      <c r="D905"/>
      <c r="E905"/>
      <c r="F905" s="1">
        <f t="shared" si="67"/>
        <v>73.9052383495615</v>
      </c>
      <c r="G905" s="1">
        <f t="shared" si="68"/>
        <v>73.9052383495615</v>
      </c>
      <c r="P905"/>
      <c r="Q905"/>
    </row>
    <row r="906" spans="1:17" x14ac:dyDescent="0.25">
      <c r="A906" s="1">
        <f t="shared" si="69"/>
        <v>806</v>
      </c>
      <c r="B906">
        <f t="shared" si="66"/>
        <v>450.70948019742201</v>
      </c>
      <c r="C906"/>
      <c r="D906"/>
      <c r="E906"/>
      <c r="F906" s="1">
        <f t="shared" si="67"/>
        <v>73.07620077700642</v>
      </c>
      <c r="G906" s="1">
        <f t="shared" si="68"/>
        <v>73.07620077700642</v>
      </c>
      <c r="P906"/>
      <c r="Q906"/>
    </row>
    <row r="907" spans="1:17" x14ac:dyDescent="0.25">
      <c r="A907" s="1">
        <f t="shared" si="69"/>
        <v>807</v>
      </c>
      <c r="B907">
        <f t="shared" si="66"/>
        <v>451.26867310089273</v>
      </c>
      <c r="C907"/>
      <c r="D907"/>
      <c r="E907"/>
      <c r="F907" s="1">
        <f t="shared" si="67"/>
        <v>72.24716320445134</v>
      </c>
      <c r="G907" s="1">
        <f t="shared" si="68"/>
        <v>72.24716320445134</v>
      </c>
      <c r="P907"/>
      <c r="Q907"/>
    </row>
    <row r="908" spans="1:17" x14ac:dyDescent="0.25">
      <c r="A908" s="1">
        <f t="shared" si="69"/>
        <v>808</v>
      </c>
      <c r="B908">
        <f t="shared" si="66"/>
        <v>451.8278660043635</v>
      </c>
      <c r="C908"/>
      <c r="D908"/>
      <c r="E908"/>
      <c r="F908" s="1">
        <f t="shared" si="67"/>
        <v>71.418125631896373</v>
      </c>
      <c r="G908" s="1">
        <f t="shared" si="68"/>
        <v>71.418125631896373</v>
      </c>
      <c r="P908"/>
      <c r="Q908"/>
    </row>
    <row r="909" spans="1:17" x14ac:dyDescent="0.25">
      <c r="A909" s="1">
        <f t="shared" si="69"/>
        <v>809</v>
      </c>
      <c r="B909">
        <f t="shared" si="66"/>
        <v>452.38705890783427</v>
      </c>
      <c r="C909"/>
      <c r="D909"/>
      <c r="E909"/>
      <c r="F909" s="1">
        <f t="shared" si="67"/>
        <v>70.589088059341293</v>
      </c>
      <c r="G909" s="1">
        <f t="shared" si="68"/>
        <v>70.589088059341293</v>
      </c>
      <c r="P909"/>
      <c r="Q909"/>
    </row>
    <row r="910" spans="1:17" x14ac:dyDescent="0.25">
      <c r="A910" s="1">
        <f t="shared" si="69"/>
        <v>810</v>
      </c>
      <c r="B910">
        <f t="shared" si="66"/>
        <v>452.94625181130499</v>
      </c>
      <c r="C910"/>
      <c r="D910"/>
      <c r="E910"/>
      <c r="F910" s="1">
        <f t="shared" si="67"/>
        <v>69.760050486786213</v>
      </c>
      <c r="G910" s="1">
        <f t="shared" si="68"/>
        <v>69.760050486786213</v>
      </c>
      <c r="P910"/>
      <c r="Q910"/>
    </row>
    <row r="911" spans="1:17" x14ac:dyDescent="0.25">
      <c r="A911" s="1">
        <f t="shared" si="69"/>
        <v>811</v>
      </c>
      <c r="B911">
        <f t="shared" si="66"/>
        <v>453.50544471477576</v>
      </c>
      <c r="C911"/>
      <c r="D911"/>
      <c r="E911"/>
      <c r="F911" s="1">
        <f t="shared" si="67"/>
        <v>68.931012914231246</v>
      </c>
      <c r="G911" s="1">
        <f t="shared" si="68"/>
        <v>68.931012914231246</v>
      </c>
      <c r="P911"/>
      <c r="Q911"/>
    </row>
    <row r="912" spans="1:17" x14ac:dyDescent="0.25">
      <c r="A912" s="1">
        <f t="shared" si="69"/>
        <v>812</v>
      </c>
      <c r="B912">
        <f t="shared" si="66"/>
        <v>454.06463761824648</v>
      </c>
      <c r="C912"/>
      <c r="D912"/>
      <c r="E912"/>
      <c r="F912" s="1">
        <f t="shared" si="67"/>
        <v>68.101975341676166</v>
      </c>
      <c r="G912" s="1">
        <f t="shared" si="68"/>
        <v>68.101975341676166</v>
      </c>
      <c r="P912"/>
      <c r="Q912"/>
    </row>
    <row r="913" spans="1:17" x14ac:dyDescent="0.25">
      <c r="A913" s="1">
        <f t="shared" si="69"/>
        <v>813</v>
      </c>
      <c r="B913">
        <f t="shared" si="66"/>
        <v>454.62383052171725</v>
      </c>
      <c r="C913"/>
      <c r="D913"/>
      <c r="E913"/>
      <c r="F913" s="1">
        <f t="shared" si="67"/>
        <v>67.272937769121086</v>
      </c>
      <c r="G913" s="1">
        <f t="shared" si="68"/>
        <v>67.272937769121086</v>
      </c>
      <c r="P913"/>
      <c r="Q913"/>
    </row>
    <row r="914" spans="1:17" x14ac:dyDescent="0.25">
      <c r="A914" s="1">
        <f t="shared" si="69"/>
        <v>814</v>
      </c>
      <c r="B914">
        <f t="shared" si="66"/>
        <v>455.18302342518797</v>
      </c>
      <c r="C914"/>
      <c r="D914"/>
      <c r="E914"/>
      <c r="F914" s="1">
        <f t="shared" si="67"/>
        <v>66.443900196566119</v>
      </c>
      <c r="G914" s="1">
        <f t="shared" si="68"/>
        <v>66.443900196566119</v>
      </c>
      <c r="P914"/>
      <c r="Q914"/>
    </row>
    <row r="915" spans="1:17" x14ac:dyDescent="0.25">
      <c r="A915" s="1">
        <f t="shared" si="69"/>
        <v>815</v>
      </c>
      <c r="B915">
        <f t="shared" si="66"/>
        <v>455.74221632865874</v>
      </c>
      <c r="C915"/>
      <c r="D915"/>
      <c r="E915"/>
      <c r="F915" s="1">
        <f t="shared" si="67"/>
        <v>65.614862624011039</v>
      </c>
      <c r="G915" s="1">
        <f t="shared" si="68"/>
        <v>65.614862624011039</v>
      </c>
      <c r="P915"/>
      <c r="Q915"/>
    </row>
    <row r="916" spans="1:17" x14ac:dyDescent="0.25">
      <c r="A916" s="1">
        <f t="shared" si="69"/>
        <v>816</v>
      </c>
      <c r="B916">
        <f t="shared" si="66"/>
        <v>456.30140923212946</v>
      </c>
      <c r="C916"/>
      <c r="D916"/>
      <c r="E916"/>
      <c r="F916" s="1">
        <f t="shared" si="67"/>
        <v>64.785825051455959</v>
      </c>
      <c r="G916" s="1">
        <f t="shared" si="68"/>
        <v>64.785825051455959</v>
      </c>
      <c r="P916"/>
      <c r="Q916"/>
    </row>
    <row r="917" spans="1:17" x14ac:dyDescent="0.25">
      <c r="A917" s="1">
        <f t="shared" si="69"/>
        <v>817</v>
      </c>
      <c r="B917">
        <f t="shared" si="66"/>
        <v>456.86060213560023</v>
      </c>
      <c r="C917"/>
      <c r="D917"/>
      <c r="E917"/>
      <c r="F917" s="1">
        <f t="shared" si="67"/>
        <v>63.956787478900992</v>
      </c>
      <c r="G917" s="1">
        <f t="shared" si="68"/>
        <v>63.956787478900992</v>
      </c>
      <c r="P917"/>
      <c r="Q917"/>
    </row>
    <row r="918" spans="1:17" x14ac:dyDescent="0.25">
      <c r="A918" s="1">
        <f t="shared" si="69"/>
        <v>818</v>
      </c>
      <c r="B918">
        <f t="shared" si="66"/>
        <v>457.41979503907095</v>
      </c>
      <c r="C918"/>
      <c r="D918"/>
      <c r="E918"/>
      <c r="F918" s="1">
        <f t="shared" si="67"/>
        <v>63.127749906345912</v>
      </c>
      <c r="G918" s="1">
        <f t="shared" si="68"/>
        <v>63.127749906345912</v>
      </c>
      <c r="P918"/>
      <c r="Q918"/>
    </row>
    <row r="919" spans="1:17" x14ac:dyDescent="0.25">
      <c r="A919" s="1">
        <f t="shared" si="69"/>
        <v>819</v>
      </c>
      <c r="B919">
        <f t="shared" si="66"/>
        <v>457.97898794254172</v>
      </c>
      <c r="C919"/>
      <c r="D919"/>
      <c r="E919"/>
      <c r="F919" s="1">
        <f t="shared" si="67"/>
        <v>62.298712333790832</v>
      </c>
      <c r="G919" s="1">
        <f t="shared" si="68"/>
        <v>62.298712333790832</v>
      </c>
      <c r="P919"/>
      <c r="Q919"/>
    </row>
    <row r="920" spans="1:17" x14ac:dyDescent="0.25">
      <c r="A920" s="1">
        <f t="shared" si="69"/>
        <v>820</v>
      </c>
      <c r="B920">
        <f t="shared" si="66"/>
        <v>458.53818084601244</v>
      </c>
      <c r="C920"/>
      <c r="D920"/>
      <c r="E920"/>
      <c r="F920" s="1">
        <f t="shared" si="67"/>
        <v>61.469674761235865</v>
      </c>
      <c r="G920" s="1">
        <f t="shared" si="68"/>
        <v>61.469674761235865</v>
      </c>
      <c r="P920"/>
      <c r="Q920"/>
    </row>
    <row r="921" spans="1:17" x14ac:dyDescent="0.25">
      <c r="A921" s="1">
        <f t="shared" si="69"/>
        <v>821</v>
      </c>
      <c r="B921">
        <f t="shared" si="66"/>
        <v>459.09737374948321</v>
      </c>
      <c r="C921"/>
      <c r="D921"/>
      <c r="E921"/>
      <c r="F921" s="1">
        <f t="shared" si="67"/>
        <v>60.640637188680785</v>
      </c>
      <c r="G921" s="1">
        <f t="shared" si="68"/>
        <v>60.640637188680785</v>
      </c>
      <c r="P921"/>
      <c r="Q921"/>
    </row>
    <row r="922" spans="1:17" x14ac:dyDescent="0.25">
      <c r="A922" s="1">
        <f t="shared" si="69"/>
        <v>822</v>
      </c>
      <c r="B922">
        <f t="shared" si="66"/>
        <v>459.65656665295398</v>
      </c>
      <c r="C922"/>
      <c r="D922"/>
      <c r="E922"/>
      <c r="F922" s="1">
        <f t="shared" si="67"/>
        <v>59.811599616125704</v>
      </c>
      <c r="G922" s="1">
        <f t="shared" si="68"/>
        <v>59.811599616125704</v>
      </c>
      <c r="P922"/>
      <c r="Q922"/>
    </row>
    <row r="923" spans="1:17" x14ac:dyDescent="0.25">
      <c r="A923" s="1">
        <f t="shared" si="69"/>
        <v>823</v>
      </c>
      <c r="B923">
        <f t="shared" si="66"/>
        <v>460.2157595564247</v>
      </c>
      <c r="C923"/>
      <c r="D923"/>
      <c r="E923"/>
      <c r="F923" s="1">
        <f t="shared" si="67"/>
        <v>58.982562043570738</v>
      </c>
      <c r="G923" s="1">
        <f t="shared" si="68"/>
        <v>58.982562043570738</v>
      </c>
      <c r="P923"/>
      <c r="Q923"/>
    </row>
    <row r="924" spans="1:17" x14ac:dyDescent="0.25">
      <c r="A924" s="1">
        <f t="shared" si="69"/>
        <v>824</v>
      </c>
      <c r="B924">
        <f t="shared" si="66"/>
        <v>460.77495245989547</v>
      </c>
      <c r="C924"/>
      <c r="D924"/>
      <c r="E924"/>
      <c r="F924" s="1">
        <f t="shared" si="67"/>
        <v>58.153524471015658</v>
      </c>
      <c r="G924" s="1">
        <f t="shared" si="68"/>
        <v>58.153524471015658</v>
      </c>
      <c r="P924"/>
      <c r="Q924"/>
    </row>
    <row r="925" spans="1:17" x14ac:dyDescent="0.25">
      <c r="A925" s="1">
        <f t="shared" si="69"/>
        <v>825</v>
      </c>
      <c r="B925">
        <f t="shared" si="66"/>
        <v>461.33414536336619</v>
      </c>
      <c r="C925"/>
      <c r="D925"/>
      <c r="E925"/>
      <c r="F925" s="1">
        <f t="shared" si="67"/>
        <v>57.324486898460577</v>
      </c>
      <c r="G925" s="1">
        <f t="shared" si="68"/>
        <v>57.324486898460577</v>
      </c>
      <c r="P925"/>
      <c r="Q925"/>
    </row>
    <row r="926" spans="1:17" x14ac:dyDescent="0.25">
      <c r="A926" s="1">
        <f t="shared" si="69"/>
        <v>826</v>
      </c>
      <c r="B926">
        <f t="shared" si="66"/>
        <v>461.89333826683696</v>
      </c>
      <c r="C926"/>
      <c r="D926"/>
      <c r="E926"/>
      <c r="F926" s="1">
        <f t="shared" si="67"/>
        <v>56.495449325905611</v>
      </c>
      <c r="G926" s="1">
        <f t="shared" si="68"/>
        <v>56.495449325905611</v>
      </c>
      <c r="P926"/>
      <c r="Q926"/>
    </row>
    <row r="927" spans="1:17" x14ac:dyDescent="0.25">
      <c r="A927" s="1">
        <f t="shared" si="69"/>
        <v>827</v>
      </c>
      <c r="B927">
        <f t="shared" si="66"/>
        <v>462.45253117030768</v>
      </c>
      <c r="C927"/>
      <c r="D927"/>
      <c r="E927"/>
      <c r="F927" s="1">
        <f t="shared" si="67"/>
        <v>55.66641175335053</v>
      </c>
      <c r="G927" s="1">
        <f t="shared" si="68"/>
        <v>55.66641175335053</v>
      </c>
      <c r="P927"/>
      <c r="Q927"/>
    </row>
    <row r="928" spans="1:17" x14ac:dyDescent="0.25">
      <c r="A928" s="1">
        <f t="shared" si="69"/>
        <v>828</v>
      </c>
      <c r="B928">
        <f t="shared" si="66"/>
        <v>463.01172407377845</v>
      </c>
      <c r="C928"/>
      <c r="D928"/>
      <c r="E928"/>
      <c r="F928" s="1">
        <f t="shared" si="67"/>
        <v>54.83737418079545</v>
      </c>
      <c r="G928" s="1">
        <f t="shared" si="68"/>
        <v>54.83737418079545</v>
      </c>
      <c r="P928"/>
      <c r="Q928"/>
    </row>
    <row r="929" spans="1:17" x14ac:dyDescent="0.25">
      <c r="A929" s="1">
        <f t="shared" si="69"/>
        <v>829</v>
      </c>
      <c r="B929">
        <f t="shared" si="66"/>
        <v>463.57091697724917</v>
      </c>
      <c r="C929"/>
      <c r="D929"/>
      <c r="E929"/>
      <c r="F929" s="1">
        <f t="shared" si="67"/>
        <v>54.008336608240484</v>
      </c>
      <c r="G929" s="1">
        <f t="shared" si="68"/>
        <v>54.008336608240484</v>
      </c>
      <c r="P929"/>
      <c r="Q929"/>
    </row>
    <row r="930" spans="1:17" x14ac:dyDescent="0.25">
      <c r="A930" s="1">
        <f t="shared" si="69"/>
        <v>830</v>
      </c>
      <c r="B930">
        <f t="shared" si="66"/>
        <v>464.13010988071994</v>
      </c>
      <c r="C930"/>
      <c r="D930"/>
      <c r="E930"/>
      <c r="F930" s="1">
        <f t="shared" si="67"/>
        <v>53.179299035685403</v>
      </c>
      <c r="G930" s="1">
        <f t="shared" si="68"/>
        <v>53.179299035685403</v>
      </c>
      <c r="P930"/>
      <c r="Q930"/>
    </row>
    <row r="931" spans="1:17" x14ac:dyDescent="0.25">
      <c r="A931" s="1">
        <f t="shared" si="69"/>
        <v>831</v>
      </c>
      <c r="B931">
        <f t="shared" si="66"/>
        <v>464.68930278419066</v>
      </c>
      <c r="C931"/>
      <c r="D931"/>
      <c r="E931"/>
      <c r="F931" s="1">
        <f t="shared" si="67"/>
        <v>52.350261463130323</v>
      </c>
      <c r="G931" s="1">
        <f t="shared" si="68"/>
        <v>52.350261463130323</v>
      </c>
      <c r="P931"/>
      <c r="Q931"/>
    </row>
    <row r="932" spans="1:17" x14ac:dyDescent="0.25">
      <c r="A932" s="1">
        <f t="shared" si="69"/>
        <v>832</v>
      </c>
      <c r="B932">
        <f t="shared" si="66"/>
        <v>465.24849568766143</v>
      </c>
      <c r="C932"/>
      <c r="D932"/>
      <c r="E932"/>
      <c r="F932" s="1">
        <f t="shared" si="67"/>
        <v>51.521223890575357</v>
      </c>
      <c r="G932" s="1">
        <f t="shared" si="68"/>
        <v>51.521223890575357</v>
      </c>
      <c r="P932"/>
      <c r="Q932"/>
    </row>
    <row r="933" spans="1:17" x14ac:dyDescent="0.25">
      <c r="A933" s="1">
        <f t="shared" si="69"/>
        <v>833</v>
      </c>
      <c r="B933">
        <f t="shared" ref="B933:B996" si="70">A*A933</f>
        <v>465.80768859113215</v>
      </c>
      <c r="C933"/>
      <c r="D933"/>
      <c r="E933"/>
      <c r="F933" s="1">
        <f t="shared" ref="F933:F996" si="71">IF($A933&lt;TSTRAIGHT,yarxiko-B*$A933,IF($A933&lt;time_up,-B*($A933-TSTRAIGHT)+1/2*ABS(g)*($A933-TSTRAIGHT)^2,B*(A933-time_up)))</f>
        <v>50.692186318020276</v>
      </c>
      <c r="G933" s="1">
        <f t="shared" ref="G933:G996" si="72">IF($A933&lt;TSTRAIGHT,yarxiko-B*$A933,IF($A933&lt;TIME_TILLh,-B*($A933-TSTRAIGHT)+1/2*g*($A933-TSTRAIGHT)^2,IF($A933&lt;TIME_TO_2ND,-h-Gamma*($A933-TIME_TILLh),IF($A933&lt;T_OLIKO,-h-DY_layer-Gamma*($A933-TIME_TO_2ND)-1/2*g*($A933-TIME_TO_2ND)^2,-2*h-DY_layer-B*($A933-T_OLIKO)))))</f>
        <v>50.692186318020276</v>
      </c>
      <c r="P933"/>
      <c r="Q933"/>
    </row>
    <row r="934" spans="1:17" x14ac:dyDescent="0.25">
      <c r="A934" s="1">
        <f t="shared" ref="A934:A997" si="73">A933+DETE</f>
        <v>834</v>
      </c>
      <c r="B934">
        <f t="shared" si="70"/>
        <v>466.36688149460292</v>
      </c>
      <c r="C934"/>
      <c r="D934"/>
      <c r="E934"/>
      <c r="F934" s="1">
        <f t="shared" si="71"/>
        <v>49.863148745465196</v>
      </c>
      <c r="G934" s="1">
        <f t="shared" si="72"/>
        <v>49.863148745465196</v>
      </c>
      <c r="P934"/>
      <c r="Q934"/>
    </row>
    <row r="935" spans="1:17" x14ac:dyDescent="0.25">
      <c r="A935" s="1">
        <f t="shared" si="73"/>
        <v>835</v>
      </c>
      <c r="B935">
        <f t="shared" si="70"/>
        <v>466.92607439807364</v>
      </c>
      <c r="C935"/>
      <c r="D935"/>
      <c r="E935"/>
      <c r="F935" s="1">
        <f t="shared" si="71"/>
        <v>49.034111172910229</v>
      </c>
      <c r="G935" s="1">
        <f t="shared" si="72"/>
        <v>49.034111172910229</v>
      </c>
      <c r="P935"/>
      <c r="Q935"/>
    </row>
    <row r="936" spans="1:17" x14ac:dyDescent="0.25">
      <c r="A936" s="1">
        <f t="shared" si="73"/>
        <v>836</v>
      </c>
      <c r="B936">
        <f t="shared" si="70"/>
        <v>467.48526730154441</v>
      </c>
      <c r="C936"/>
      <c r="D936"/>
      <c r="E936"/>
      <c r="F936" s="1">
        <f t="shared" si="71"/>
        <v>48.205073600355149</v>
      </c>
      <c r="G936" s="1">
        <f t="shared" si="72"/>
        <v>48.205073600355149</v>
      </c>
      <c r="P936"/>
      <c r="Q936"/>
    </row>
    <row r="937" spans="1:17" x14ac:dyDescent="0.25">
      <c r="A937" s="1">
        <f t="shared" si="73"/>
        <v>837</v>
      </c>
      <c r="B937">
        <f t="shared" si="70"/>
        <v>468.04446020501518</v>
      </c>
      <c r="C937"/>
      <c r="D937"/>
      <c r="E937"/>
      <c r="F937" s="1">
        <f t="shared" si="71"/>
        <v>47.376036027800069</v>
      </c>
      <c r="G937" s="1">
        <f t="shared" si="72"/>
        <v>47.376036027800069</v>
      </c>
      <c r="P937"/>
      <c r="Q937"/>
    </row>
    <row r="938" spans="1:17" x14ac:dyDescent="0.25">
      <c r="A938" s="1">
        <f t="shared" si="73"/>
        <v>838</v>
      </c>
      <c r="B938">
        <f t="shared" si="70"/>
        <v>468.6036531084859</v>
      </c>
      <c r="C938"/>
      <c r="D938"/>
      <c r="E938"/>
      <c r="F938" s="1">
        <f t="shared" si="71"/>
        <v>46.546998455245102</v>
      </c>
      <c r="G938" s="1">
        <f t="shared" si="72"/>
        <v>46.546998455245102</v>
      </c>
      <c r="P938"/>
      <c r="Q938"/>
    </row>
    <row r="939" spans="1:17" x14ac:dyDescent="0.25">
      <c r="A939" s="1">
        <f t="shared" si="73"/>
        <v>839</v>
      </c>
      <c r="B939">
        <f t="shared" si="70"/>
        <v>469.16284601195667</v>
      </c>
      <c r="C939"/>
      <c r="D939"/>
      <c r="E939"/>
      <c r="F939" s="1">
        <f t="shared" si="71"/>
        <v>45.717960882690022</v>
      </c>
      <c r="G939" s="1">
        <f t="shared" si="72"/>
        <v>45.717960882690022</v>
      </c>
      <c r="P939"/>
      <c r="Q939"/>
    </row>
    <row r="940" spans="1:17" x14ac:dyDescent="0.25">
      <c r="A940" s="1">
        <f t="shared" si="73"/>
        <v>840</v>
      </c>
      <c r="B940">
        <f t="shared" si="70"/>
        <v>469.72203891542739</v>
      </c>
      <c r="C940"/>
      <c r="D940"/>
      <c r="E940"/>
      <c r="F940" s="1">
        <f t="shared" si="71"/>
        <v>44.888923310134942</v>
      </c>
      <c r="G940" s="1">
        <f t="shared" si="72"/>
        <v>44.888923310134942</v>
      </c>
      <c r="P940"/>
      <c r="Q940"/>
    </row>
    <row r="941" spans="1:17" x14ac:dyDescent="0.25">
      <c r="A941" s="1">
        <f t="shared" si="73"/>
        <v>841</v>
      </c>
      <c r="B941">
        <f t="shared" si="70"/>
        <v>470.28123181889816</v>
      </c>
      <c r="C941"/>
      <c r="D941"/>
      <c r="E941"/>
      <c r="F941" s="1">
        <f t="shared" si="71"/>
        <v>44.059885737579975</v>
      </c>
      <c r="G941" s="1">
        <f t="shared" si="72"/>
        <v>44.059885737579975</v>
      </c>
      <c r="P941"/>
      <c r="Q941"/>
    </row>
    <row r="942" spans="1:17" x14ac:dyDescent="0.25">
      <c r="A942" s="1">
        <f t="shared" si="73"/>
        <v>842</v>
      </c>
      <c r="B942">
        <f t="shared" si="70"/>
        <v>470.84042472236888</v>
      </c>
      <c r="C942"/>
      <c r="D942"/>
      <c r="E942"/>
      <c r="F942" s="1">
        <f t="shared" si="71"/>
        <v>43.230848165024895</v>
      </c>
      <c r="G942" s="1">
        <f t="shared" si="72"/>
        <v>43.230848165024895</v>
      </c>
      <c r="P942"/>
      <c r="Q942"/>
    </row>
    <row r="943" spans="1:17" x14ac:dyDescent="0.25">
      <c r="A943" s="1">
        <f t="shared" si="73"/>
        <v>843</v>
      </c>
      <c r="B943">
        <f t="shared" si="70"/>
        <v>471.39961762583965</v>
      </c>
      <c r="C943"/>
      <c r="D943"/>
      <c r="E943"/>
      <c r="F943" s="1">
        <f t="shared" si="71"/>
        <v>42.401810592469815</v>
      </c>
      <c r="G943" s="1">
        <f t="shared" si="72"/>
        <v>42.401810592469815</v>
      </c>
      <c r="P943"/>
      <c r="Q943"/>
    </row>
    <row r="944" spans="1:17" x14ac:dyDescent="0.25">
      <c r="A944" s="1">
        <f t="shared" si="73"/>
        <v>844</v>
      </c>
      <c r="B944">
        <f t="shared" si="70"/>
        <v>471.95881052931037</v>
      </c>
      <c r="C944"/>
      <c r="D944"/>
      <c r="E944"/>
      <c r="F944" s="1">
        <f t="shared" si="71"/>
        <v>41.572773019914848</v>
      </c>
      <c r="G944" s="1">
        <f t="shared" si="72"/>
        <v>41.572773019914848</v>
      </c>
      <c r="P944"/>
      <c r="Q944"/>
    </row>
    <row r="945" spans="1:17" x14ac:dyDescent="0.25">
      <c r="A945" s="1">
        <f t="shared" si="73"/>
        <v>845</v>
      </c>
      <c r="B945">
        <f t="shared" si="70"/>
        <v>472.51800343278114</v>
      </c>
      <c r="C945"/>
      <c r="D945"/>
      <c r="E945"/>
      <c r="F945" s="1">
        <f t="shared" si="71"/>
        <v>40.743735447359768</v>
      </c>
      <c r="G945" s="1">
        <f t="shared" si="72"/>
        <v>40.743735447359768</v>
      </c>
      <c r="P945"/>
      <c r="Q945"/>
    </row>
    <row r="946" spans="1:17" x14ac:dyDescent="0.25">
      <c r="A946" s="1">
        <f t="shared" si="73"/>
        <v>846</v>
      </c>
      <c r="B946">
        <f t="shared" si="70"/>
        <v>473.07719633625186</v>
      </c>
      <c r="C946"/>
      <c r="D946"/>
      <c r="E946"/>
      <c r="F946" s="1">
        <f t="shared" si="71"/>
        <v>39.914697874804801</v>
      </c>
      <c r="G946" s="1">
        <f t="shared" si="72"/>
        <v>39.914697874804801</v>
      </c>
      <c r="P946"/>
      <c r="Q946"/>
    </row>
    <row r="947" spans="1:17" x14ac:dyDescent="0.25">
      <c r="A947" s="1">
        <f t="shared" si="73"/>
        <v>847</v>
      </c>
      <c r="B947">
        <f t="shared" si="70"/>
        <v>473.63638923972263</v>
      </c>
      <c r="C947"/>
      <c r="D947"/>
      <c r="E947"/>
      <c r="F947" s="1">
        <f t="shared" si="71"/>
        <v>39.085660302249721</v>
      </c>
      <c r="G947" s="1">
        <f t="shared" si="72"/>
        <v>39.085660302249721</v>
      </c>
      <c r="P947"/>
      <c r="Q947"/>
    </row>
    <row r="948" spans="1:17" x14ac:dyDescent="0.25">
      <c r="A948" s="1">
        <f t="shared" si="73"/>
        <v>848</v>
      </c>
      <c r="B948">
        <f t="shared" si="70"/>
        <v>474.19558214319335</v>
      </c>
      <c r="C948"/>
      <c r="D948"/>
      <c r="E948"/>
      <c r="F948" s="1">
        <f t="shared" si="71"/>
        <v>38.256622729694641</v>
      </c>
      <c r="G948" s="1">
        <f t="shared" si="72"/>
        <v>38.256622729694641</v>
      </c>
      <c r="P948"/>
      <c r="Q948"/>
    </row>
    <row r="949" spans="1:17" x14ac:dyDescent="0.25">
      <c r="A949" s="1">
        <f t="shared" si="73"/>
        <v>849</v>
      </c>
      <c r="B949">
        <f t="shared" si="70"/>
        <v>474.75477504666412</v>
      </c>
      <c r="C949"/>
      <c r="D949"/>
      <c r="E949"/>
      <c r="F949" s="1">
        <f t="shared" si="71"/>
        <v>37.427585157139674</v>
      </c>
      <c r="G949" s="1">
        <f t="shared" si="72"/>
        <v>37.427585157139674</v>
      </c>
      <c r="P949"/>
      <c r="Q949"/>
    </row>
    <row r="950" spans="1:17" x14ac:dyDescent="0.25">
      <c r="A950" s="1">
        <f t="shared" si="73"/>
        <v>850</v>
      </c>
      <c r="B950">
        <f t="shared" si="70"/>
        <v>475.3139679501349</v>
      </c>
      <c r="C950"/>
      <c r="D950"/>
      <c r="E950"/>
      <c r="F950" s="1">
        <f t="shared" si="71"/>
        <v>36.598547584584594</v>
      </c>
      <c r="G950" s="1">
        <f t="shared" si="72"/>
        <v>36.598547584584594</v>
      </c>
      <c r="P950"/>
      <c r="Q950"/>
    </row>
    <row r="951" spans="1:17" x14ac:dyDescent="0.25">
      <c r="A951" s="1">
        <f t="shared" si="73"/>
        <v>851</v>
      </c>
      <c r="B951">
        <f t="shared" si="70"/>
        <v>475.87316085360561</v>
      </c>
      <c r="C951"/>
      <c r="D951"/>
      <c r="E951"/>
      <c r="F951" s="1">
        <f t="shared" si="71"/>
        <v>35.769510012029514</v>
      </c>
      <c r="G951" s="1">
        <f t="shared" si="72"/>
        <v>35.769510012029514</v>
      </c>
      <c r="P951"/>
      <c r="Q951"/>
    </row>
    <row r="952" spans="1:17" x14ac:dyDescent="0.25">
      <c r="A952" s="1">
        <f t="shared" si="73"/>
        <v>852</v>
      </c>
      <c r="B952">
        <f t="shared" si="70"/>
        <v>476.43235375707638</v>
      </c>
      <c r="C952"/>
      <c r="D952"/>
      <c r="E952"/>
      <c r="F952" s="1">
        <f t="shared" si="71"/>
        <v>34.940472439474547</v>
      </c>
      <c r="G952" s="1">
        <f t="shared" si="72"/>
        <v>34.940472439474547</v>
      </c>
      <c r="P952"/>
      <c r="Q952"/>
    </row>
    <row r="953" spans="1:17" x14ac:dyDescent="0.25">
      <c r="A953" s="1">
        <f t="shared" si="73"/>
        <v>853</v>
      </c>
      <c r="B953">
        <f t="shared" si="70"/>
        <v>476.9915466605471</v>
      </c>
      <c r="C953"/>
      <c r="D953"/>
      <c r="E953"/>
      <c r="F953" s="1">
        <f t="shared" si="71"/>
        <v>34.111434866919467</v>
      </c>
      <c r="G953" s="1">
        <f t="shared" si="72"/>
        <v>34.111434866919467</v>
      </c>
      <c r="P953"/>
      <c r="Q953"/>
    </row>
    <row r="954" spans="1:17" x14ac:dyDescent="0.25">
      <c r="A954" s="1">
        <f t="shared" si="73"/>
        <v>854</v>
      </c>
      <c r="B954">
        <f t="shared" si="70"/>
        <v>477.55073956401787</v>
      </c>
      <c r="C954"/>
      <c r="D954"/>
      <c r="E954"/>
      <c r="F954" s="1">
        <f t="shared" si="71"/>
        <v>33.282397294364387</v>
      </c>
      <c r="G954" s="1">
        <f t="shared" si="72"/>
        <v>33.282397294364387</v>
      </c>
      <c r="P954"/>
      <c r="Q954"/>
    </row>
    <row r="955" spans="1:17" x14ac:dyDescent="0.25">
      <c r="A955" s="1">
        <f t="shared" si="73"/>
        <v>855</v>
      </c>
      <c r="B955">
        <f t="shared" si="70"/>
        <v>478.10993246748859</v>
      </c>
      <c r="C955"/>
      <c r="D955"/>
      <c r="E955"/>
      <c r="F955" s="1">
        <f t="shared" si="71"/>
        <v>32.45335972180942</v>
      </c>
      <c r="G955" s="1">
        <f t="shared" si="72"/>
        <v>32.45335972180942</v>
      </c>
      <c r="P955"/>
      <c r="Q955"/>
    </row>
    <row r="956" spans="1:17" x14ac:dyDescent="0.25">
      <c r="A956" s="1">
        <f t="shared" si="73"/>
        <v>856</v>
      </c>
      <c r="B956">
        <f t="shared" si="70"/>
        <v>478.66912537095936</v>
      </c>
      <c r="C956"/>
      <c r="D956"/>
      <c r="E956"/>
      <c r="F956" s="1">
        <f t="shared" si="71"/>
        <v>31.62432214925434</v>
      </c>
      <c r="G956" s="1">
        <f t="shared" si="72"/>
        <v>31.62432214925434</v>
      </c>
      <c r="P956"/>
      <c r="Q956"/>
    </row>
    <row r="957" spans="1:17" x14ac:dyDescent="0.25">
      <c r="A957" s="1">
        <f t="shared" si="73"/>
        <v>857</v>
      </c>
      <c r="B957">
        <f t="shared" si="70"/>
        <v>479.22831827443008</v>
      </c>
      <c r="C957"/>
      <c r="D957"/>
      <c r="E957"/>
      <c r="F957" s="1">
        <f t="shared" si="71"/>
        <v>30.79528457669926</v>
      </c>
      <c r="G957" s="1">
        <f t="shared" si="72"/>
        <v>30.79528457669926</v>
      </c>
      <c r="P957"/>
      <c r="Q957"/>
    </row>
    <row r="958" spans="1:17" x14ac:dyDescent="0.25">
      <c r="A958" s="1">
        <f t="shared" si="73"/>
        <v>858</v>
      </c>
      <c r="B958">
        <f t="shared" si="70"/>
        <v>479.78751117790085</v>
      </c>
      <c r="C958"/>
      <c r="D958"/>
      <c r="E958"/>
      <c r="F958" s="1">
        <f t="shared" si="71"/>
        <v>29.966247004144293</v>
      </c>
      <c r="G958" s="1">
        <f t="shared" si="72"/>
        <v>29.966247004144293</v>
      </c>
      <c r="P958"/>
      <c r="Q958"/>
    </row>
    <row r="959" spans="1:17" x14ac:dyDescent="0.25">
      <c r="A959" s="1">
        <f t="shared" si="73"/>
        <v>859</v>
      </c>
      <c r="B959">
        <f t="shared" si="70"/>
        <v>480.34670408137157</v>
      </c>
      <c r="C959"/>
      <c r="D959"/>
      <c r="E959"/>
      <c r="F959" s="1">
        <f t="shared" si="71"/>
        <v>29.137209431589213</v>
      </c>
      <c r="G959" s="1">
        <f t="shared" si="72"/>
        <v>29.137209431589213</v>
      </c>
      <c r="P959"/>
      <c r="Q959"/>
    </row>
    <row r="960" spans="1:17" x14ac:dyDescent="0.25">
      <c r="A960" s="1">
        <f t="shared" si="73"/>
        <v>860</v>
      </c>
      <c r="B960">
        <f t="shared" si="70"/>
        <v>480.90589698484234</v>
      </c>
      <c r="C960"/>
      <c r="D960"/>
      <c r="E960"/>
      <c r="F960" s="1">
        <f t="shared" si="71"/>
        <v>28.308171859034132</v>
      </c>
      <c r="G960" s="1">
        <f t="shared" si="72"/>
        <v>28.308171859034132</v>
      </c>
      <c r="P960"/>
      <c r="Q960"/>
    </row>
    <row r="961" spans="1:17" x14ac:dyDescent="0.25">
      <c r="A961" s="1">
        <f t="shared" si="73"/>
        <v>861</v>
      </c>
      <c r="B961">
        <f t="shared" si="70"/>
        <v>481.46508988831306</v>
      </c>
      <c r="C961"/>
      <c r="D961"/>
      <c r="E961"/>
      <c r="F961" s="1">
        <f t="shared" si="71"/>
        <v>27.479134286479166</v>
      </c>
      <c r="G961" s="1">
        <f t="shared" si="72"/>
        <v>27.479134286479166</v>
      </c>
      <c r="P961"/>
      <c r="Q961"/>
    </row>
    <row r="962" spans="1:17" x14ac:dyDescent="0.25">
      <c r="A962" s="1">
        <f t="shared" si="73"/>
        <v>862</v>
      </c>
      <c r="B962">
        <f t="shared" si="70"/>
        <v>482.02428279178383</v>
      </c>
      <c r="C962"/>
      <c r="D962"/>
      <c r="E962"/>
      <c r="F962" s="1">
        <f t="shared" si="71"/>
        <v>26.650096713924086</v>
      </c>
      <c r="G962" s="1">
        <f t="shared" si="72"/>
        <v>26.650096713924086</v>
      </c>
      <c r="P962"/>
      <c r="Q962"/>
    </row>
    <row r="963" spans="1:17" x14ac:dyDescent="0.25">
      <c r="A963" s="1">
        <f t="shared" si="73"/>
        <v>863</v>
      </c>
      <c r="B963">
        <f t="shared" si="70"/>
        <v>482.58347569525461</v>
      </c>
      <c r="C963"/>
      <c r="D963"/>
      <c r="E963"/>
      <c r="F963" s="1">
        <f t="shared" si="71"/>
        <v>25.821059141369005</v>
      </c>
      <c r="G963" s="1">
        <f t="shared" si="72"/>
        <v>25.821059141369005</v>
      </c>
      <c r="P963"/>
      <c r="Q963"/>
    </row>
    <row r="964" spans="1:17" x14ac:dyDescent="0.25">
      <c r="A964" s="1">
        <f t="shared" si="73"/>
        <v>864</v>
      </c>
      <c r="B964">
        <f t="shared" si="70"/>
        <v>483.14266859872532</v>
      </c>
      <c r="C964"/>
      <c r="D964"/>
      <c r="E964"/>
      <c r="F964" s="1">
        <f t="shared" si="71"/>
        <v>24.992021568814039</v>
      </c>
      <c r="G964" s="1">
        <f t="shared" si="72"/>
        <v>24.992021568814039</v>
      </c>
      <c r="P964"/>
      <c r="Q964"/>
    </row>
    <row r="965" spans="1:17" x14ac:dyDescent="0.25">
      <c r="A965" s="1">
        <f t="shared" si="73"/>
        <v>865</v>
      </c>
      <c r="B965">
        <f t="shared" si="70"/>
        <v>483.7018615021961</v>
      </c>
      <c r="C965"/>
      <c r="D965"/>
      <c r="E965"/>
      <c r="F965" s="1">
        <f t="shared" si="71"/>
        <v>24.162983996258959</v>
      </c>
      <c r="G965" s="1">
        <f t="shared" si="72"/>
        <v>24.162983996258959</v>
      </c>
      <c r="P965"/>
      <c r="Q965"/>
    </row>
    <row r="966" spans="1:17" x14ac:dyDescent="0.25">
      <c r="A966" s="1">
        <f t="shared" si="73"/>
        <v>866</v>
      </c>
      <c r="B966">
        <f t="shared" si="70"/>
        <v>484.26105440566681</v>
      </c>
      <c r="C966"/>
      <c r="D966"/>
      <c r="E966"/>
      <c r="F966" s="1">
        <f t="shared" si="71"/>
        <v>23.333946423703878</v>
      </c>
      <c r="G966" s="1">
        <f t="shared" si="72"/>
        <v>23.333946423703878</v>
      </c>
      <c r="P966"/>
      <c r="Q966"/>
    </row>
    <row r="967" spans="1:17" x14ac:dyDescent="0.25">
      <c r="A967" s="1">
        <f t="shared" si="73"/>
        <v>867</v>
      </c>
      <c r="B967">
        <f t="shared" si="70"/>
        <v>484.82024730913759</v>
      </c>
      <c r="C967"/>
      <c r="D967"/>
      <c r="E967"/>
      <c r="F967" s="1">
        <f t="shared" si="71"/>
        <v>22.504908851148912</v>
      </c>
      <c r="G967" s="1">
        <f t="shared" si="72"/>
        <v>22.504908851148912</v>
      </c>
      <c r="P967"/>
      <c r="Q967"/>
    </row>
    <row r="968" spans="1:17" x14ac:dyDescent="0.25">
      <c r="A968" s="1">
        <f t="shared" si="73"/>
        <v>868</v>
      </c>
      <c r="B968">
        <f t="shared" si="70"/>
        <v>485.3794402126083</v>
      </c>
      <c r="C968"/>
      <c r="D968"/>
      <c r="E968"/>
      <c r="F968" s="1">
        <f t="shared" si="71"/>
        <v>21.675871278593831</v>
      </c>
      <c r="G968" s="1">
        <f t="shared" si="72"/>
        <v>21.675871278593831</v>
      </c>
      <c r="P968"/>
      <c r="Q968"/>
    </row>
    <row r="969" spans="1:17" x14ac:dyDescent="0.25">
      <c r="A969" s="1">
        <f t="shared" si="73"/>
        <v>869</v>
      </c>
      <c r="B969">
        <f t="shared" si="70"/>
        <v>485.93863311607907</v>
      </c>
      <c r="C969"/>
      <c r="D969"/>
      <c r="E969"/>
      <c r="F969" s="1">
        <f t="shared" si="71"/>
        <v>20.846833706038751</v>
      </c>
      <c r="G969" s="1">
        <f t="shared" si="72"/>
        <v>20.846833706038751</v>
      </c>
      <c r="P969"/>
      <c r="Q969"/>
    </row>
    <row r="970" spans="1:17" x14ac:dyDescent="0.25">
      <c r="A970" s="1">
        <f t="shared" si="73"/>
        <v>870</v>
      </c>
      <c r="B970">
        <f t="shared" si="70"/>
        <v>486.49782601954979</v>
      </c>
      <c r="C970"/>
      <c r="D970"/>
      <c r="E970"/>
      <c r="F970" s="1">
        <f t="shared" si="71"/>
        <v>20.017796133483785</v>
      </c>
      <c r="G970" s="1">
        <f t="shared" si="72"/>
        <v>20.017796133483785</v>
      </c>
      <c r="P970"/>
      <c r="Q970"/>
    </row>
    <row r="971" spans="1:17" x14ac:dyDescent="0.25">
      <c r="A971" s="1">
        <f t="shared" si="73"/>
        <v>871</v>
      </c>
      <c r="B971">
        <f t="shared" si="70"/>
        <v>487.05701892302056</v>
      </c>
      <c r="C971"/>
      <c r="D971"/>
      <c r="E971"/>
      <c r="F971" s="1">
        <f t="shared" si="71"/>
        <v>19.188758560928704</v>
      </c>
      <c r="G971" s="1">
        <f t="shared" si="72"/>
        <v>19.188758560928704</v>
      </c>
      <c r="P971"/>
      <c r="Q971"/>
    </row>
    <row r="972" spans="1:17" x14ac:dyDescent="0.25">
      <c r="A972" s="1">
        <f t="shared" si="73"/>
        <v>872</v>
      </c>
      <c r="B972">
        <f t="shared" si="70"/>
        <v>487.61621182649128</v>
      </c>
      <c r="C972"/>
      <c r="D972"/>
      <c r="E972"/>
      <c r="F972" s="1">
        <f t="shared" si="71"/>
        <v>18.359720988373624</v>
      </c>
      <c r="G972" s="1">
        <f t="shared" si="72"/>
        <v>18.359720988373624</v>
      </c>
      <c r="P972"/>
      <c r="Q972"/>
    </row>
    <row r="973" spans="1:17" x14ac:dyDescent="0.25">
      <c r="A973" s="1">
        <f t="shared" si="73"/>
        <v>873</v>
      </c>
      <c r="B973">
        <f t="shared" si="70"/>
        <v>488.17540472996205</v>
      </c>
      <c r="C973"/>
      <c r="D973"/>
      <c r="E973"/>
      <c r="F973" s="1">
        <f t="shared" si="71"/>
        <v>17.530683415818658</v>
      </c>
      <c r="G973" s="1">
        <f t="shared" si="72"/>
        <v>17.530683415818658</v>
      </c>
      <c r="P973"/>
      <c r="Q973"/>
    </row>
    <row r="974" spans="1:17" x14ac:dyDescent="0.25">
      <c r="A974" s="1">
        <f t="shared" si="73"/>
        <v>874</v>
      </c>
      <c r="B974">
        <f t="shared" si="70"/>
        <v>488.73459763343277</v>
      </c>
      <c r="C974"/>
      <c r="D974"/>
      <c r="E974"/>
      <c r="F974" s="1">
        <f t="shared" si="71"/>
        <v>16.701645843263577</v>
      </c>
      <c r="G974" s="1">
        <f t="shared" si="72"/>
        <v>16.701645843263577</v>
      </c>
      <c r="P974"/>
      <c r="Q974"/>
    </row>
    <row r="975" spans="1:17" x14ac:dyDescent="0.25">
      <c r="A975" s="1">
        <f t="shared" si="73"/>
        <v>875</v>
      </c>
      <c r="B975">
        <f t="shared" si="70"/>
        <v>489.29379053690354</v>
      </c>
      <c r="C975"/>
      <c r="D975"/>
      <c r="E975"/>
      <c r="F975" s="1">
        <f t="shared" si="71"/>
        <v>15.872608270708497</v>
      </c>
      <c r="G975" s="1">
        <f t="shared" si="72"/>
        <v>15.872608270708497</v>
      </c>
      <c r="P975"/>
      <c r="Q975"/>
    </row>
    <row r="976" spans="1:17" x14ac:dyDescent="0.25">
      <c r="A976" s="1">
        <f t="shared" si="73"/>
        <v>876</v>
      </c>
      <c r="B976">
        <f t="shared" si="70"/>
        <v>489.85298344037432</v>
      </c>
      <c r="C976"/>
      <c r="D976"/>
      <c r="E976"/>
      <c r="F976" s="1">
        <f t="shared" si="71"/>
        <v>15.04357069815353</v>
      </c>
      <c r="G976" s="1">
        <f t="shared" si="72"/>
        <v>15.04357069815353</v>
      </c>
      <c r="P976"/>
      <c r="Q976"/>
    </row>
    <row r="977" spans="1:17" x14ac:dyDescent="0.25">
      <c r="A977" s="1">
        <f t="shared" si="73"/>
        <v>877</v>
      </c>
      <c r="B977">
        <f t="shared" si="70"/>
        <v>490.41217634384503</v>
      </c>
      <c r="C977"/>
      <c r="D977"/>
      <c r="E977"/>
      <c r="F977" s="1">
        <f t="shared" si="71"/>
        <v>14.21453312559845</v>
      </c>
      <c r="G977" s="1">
        <f t="shared" si="72"/>
        <v>14.21453312559845</v>
      </c>
      <c r="P977"/>
      <c r="Q977"/>
    </row>
    <row r="978" spans="1:17" x14ac:dyDescent="0.25">
      <c r="A978" s="1">
        <f t="shared" si="73"/>
        <v>878</v>
      </c>
      <c r="B978">
        <f t="shared" si="70"/>
        <v>490.97136924731581</v>
      </c>
      <c r="C978"/>
      <c r="D978"/>
      <c r="E978"/>
      <c r="F978" s="1">
        <f t="shared" si="71"/>
        <v>13.38549555304337</v>
      </c>
      <c r="G978" s="1">
        <f t="shared" si="72"/>
        <v>13.38549555304337</v>
      </c>
      <c r="P978"/>
      <c r="Q978"/>
    </row>
    <row r="979" spans="1:17" x14ac:dyDescent="0.25">
      <c r="A979" s="1">
        <f t="shared" si="73"/>
        <v>879</v>
      </c>
      <c r="B979">
        <f t="shared" si="70"/>
        <v>491.53056215078652</v>
      </c>
      <c r="C979"/>
      <c r="D979"/>
      <c r="E979"/>
      <c r="F979" s="1">
        <f t="shared" si="71"/>
        <v>12.556457980488403</v>
      </c>
      <c r="G979" s="1">
        <f t="shared" si="72"/>
        <v>12.556457980488403</v>
      </c>
      <c r="P979"/>
      <c r="Q979"/>
    </row>
    <row r="980" spans="1:17" x14ac:dyDescent="0.25">
      <c r="A980" s="1">
        <f t="shared" si="73"/>
        <v>880</v>
      </c>
      <c r="B980">
        <f t="shared" si="70"/>
        <v>492.0897550542573</v>
      </c>
      <c r="C980"/>
      <c r="D980"/>
      <c r="E980"/>
      <c r="F980" s="1">
        <f t="shared" si="71"/>
        <v>11.727420407933323</v>
      </c>
      <c r="G980" s="1">
        <f t="shared" si="72"/>
        <v>11.727420407933323</v>
      </c>
      <c r="P980"/>
      <c r="Q980"/>
    </row>
    <row r="981" spans="1:17" x14ac:dyDescent="0.25">
      <c r="A981" s="1">
        <f t="shared" si="73"/>
        <v>881</v>
      </c>
      <c r="B981">
        <f t="shared" si="70"/>
        <v>492.64894795772801</v>
      </c>
      <c r="C981"/>
      <c r="D981"/>
      <c r="E981"/>
      <c r="F981" s="1">
        <f t="shared" si="71"/>
        <v>10.898382835378243</v>
      </c>
      <c r="G981" s="1">
        <f t="shared" si="72"/>
        <v>10.898382835378243</v>
      </c>
      <c r="P981"/>
      <c r="Q981"/>
    </row>
    <row r="982" spans="1:17" x14ac:dyDescent="0.25">
      <c r="A982" s="1">
        <f t="shared" si="73"/>
        <v>882</v>
      </c>
      <c r="B982">
        <f t="shared" si="70"/>
        <v>493.20814086119879</v>
      </c>
      <c r="C982"/>
      <c r="D982"/>
      <c r="E982"/>
      <c r="F982" s="1">
        <f t="shared" si="71"/>
        <v>10.069345262823276</v>
      </c>
      <c r="G982" s="1">
        <f t="shared" si="72"/>
        <v>10.069345262823276</v>
      </c>
      <c r="P982"/>
      <c r="Q982"/>
    </row>
    <row r="983" spans="1:17" x14ac:dyDescent="0.25">
      <c r="A983" s="1">
        <f t="shared" si="73"/>
        <v>883</v>
      </c>
      <c r="B983">
        <f t="shared" si="70"/>
        <v>493.7673337646695</v>
      </c>
      <c r="C983"/>
      <c r="D983"/>
      <c r="E983"/>
      <c r="F983" s="1">
        <f t="shared" si="71"/>
        <v>9.240307690268196</v>
      </c>
      <c r="G983" s="1">
        <f t="shared" si="72"/>
        <v>9.240307690268196</v>
      </c>
      <c r="P983"/>
      <c r="Q983"/>
    </row>
    <row r="984" spans="1:17" x14ac:dyDescent="0.25">
      <c r="A984" s="1">
        <f t="shared" si="73"/>
        <v>884</v>
      </c>
      <c r="B984">
        <f t="shared" si="70"/>
        <v>494.32652666814027</v>
      </c>
      <c r="C984"/>
      <c r="D984"/>
      <c r="E984"/>
      <c r="F984" s="1">
        <f t="shared" si="71"/>
        <v>8.4112701177131157</v>
      </c>
      <c r="G984" s="1">
        <f t="shared" si="72"/>
        <v>8.4112701177131157</v>
      </c>
      <c r="P984"/>
      <c r="Q984"/>
    </row>
    <row r="985" spans="1:17" x14ac:dyDescent="0.25">
      <c r="A985" s="1">
        <f t="shared" si="73"/>
        <v>885</v>
      </c>
      <c r="B985">
        <f t="shared" si="70"/>
        <v>494.88571957161099</v>
      </c>
      <c r="C985"/>
      <c r="D985"/>
      <c r="E985"/>
      <c r="F985" s="1">
        <f t="shared" si="71"/>
        <v>7.5822325451581492</v>
      </c>
      <c r="G985" s="1">
        <f t="shared" si="72"/>
        <v>7.5822325451581492</v>
      </c>
      <c r="P985"/>
      <c r="Q985"/>
    </row>
    <row r="986" spans="1:17" x14ac:dyDescent="0.25">
      <c r="A986" s="1">
        <f t="shared" si="73"/>
        <v>886</v>
      </c>
      <c r="B986">
        <f t="shared" si="70"/>
        <v>495.44491247508176</v>
      </c>
      <c r="C986"/>
      <c r="D986"/>
      <c r="E986"/>
      <c r="F986" s="1">
        <f t="shared" si="71"/>
        <v>6.7531949726030689</v>
      </c>
      <c r="G986" s="1">
        <f t="shared" si="72"/>
        <v>6.7531949726030689</v>
      </c>
      <c r="P986"/>
      <c r="Q986"/>
    </row>
    <row r="987" spans="1:17" x14ac:dyDescent="0.25">
      <c r="A987" s="1">
        <f t="shared" si="73"/>
        <v>887</v>
      </c>
      <c r="B987">
        <f t="shared" si="70"/>
        <v>496.00410537855248</v>
      </c>
      <c r="C987"/>
      <c r="D987"/>
      <c r="E987"/>
      <c r="F987" s="1">
        <f t="shared" si="71"/>
        <v>5.9241574000479886</v>
      </c>
      <c r="G987" s="1">
        <f t="shared" si="72"/>
        <v>5.9241574000479886</v>
      </c>
      <c r="P987"/>
      <c r="Q987"/>
    </row>
    <row r="988" spans="1:17" x14ac:dyDescent="0.25">
      <c r="A988" s="1">
        <f t="shared" si="73"/>
        <v>888</v>
      </c>
      <c r="B988">
        <f t="shared" si="70"/>
        <v>496.56329828202325</v>
      </c>
      <c r="C988"/>
      <c r="D988"/>
      <c r="E988"/>
      <c r="F988" s="1">
        <f t="shared" si="71"/>
        <v>5.0951198274930221</v>
      </c>
      <c r="G988" s="1">
        <f t="shared" si="72"/>
        <v>5.0951198274930221</v>
      </c>
      <c r="P988"/>
      <c r="Q988"/>
    </row>
    <row r="989" spans="1:17" x14ac:dyDescent="0.25">
      <c r="A989" s="1">
        <f t="shared" si="73"/>
        <v>889</v>
      </c>
      <c r="B989">
        <f t="shared" si="70"/>
        <v>497.12249118549397</v>
      </c>
      <c r="C989"/>
      <c r="D989"/>
      <c r="E989"/>
      <c r="F989" s="1">
        <f t="shared" si="71"/>
        <v>4.2660822549379418</v>
      </c>
      <c r="G989" s="1">
        <f t="shared" si="72"/>
        <v>4.2660822549379418</v>
      </c>
      <c r="P989"/>
      <c r="Q989"/>
    </row>
    <row r="990" spans="1:17" x14ac:dyDescent="0.25">
      <c r="A990" s="1">
        <f t="shared" si="73"/>
        <v>890</v>
      </c>
      <c r="B990">
        <f t="shared" si="70"/>
        <v>497.68168408896474</v>
      </c>
      <c r="C990"/>
      <c r="D990"/>
      <c r="E990"/>
      <c r="F990" s="1">
        <f t="shared" si="71"/>
        <v>3.4370446823828615</v>
      </c>
      <c r="G990" s="1">
        <f t="shared" si="72"/>
        <v>3.4370446823828615</v>
      </c>
      <c r="P990"/>
      <c r="Q990"/>
    </row>
    <row r="991" spans="1:17" x14ac:dyDescent="0.25">
      <c r="A991" s="1">
        <f t="shared" si="73"/>
        <v>891</v>
      </c>
      <c r="B991">
        <f t="shared" si="70"/>
        <v>498.24087699243552</v>
      </c>
      <c r="C991"/>
      <c r="D991"/>
      <c r="E991"/>
      <c r="F991" s="1">
        <f t="shared" si="71"/>
        <v>2.608007109827895</v>
      </c>
      <c r="G991" s="1">
        <f t="shared" si="72"/>
        <v>2.608007109827895</v>
      </c>
      <c r="P991"/>
      <c r="Q991"/>
    </row>
    <row r="992" spans="1:17" x14ac:dyDescent="0.25">
      <c r="A992" s="1">
        <f t="shared" si="73"/>
        <v>892</v>
      </c>
      <c r="B992">
        <f t="shared" si="70"/>
        <v>498.80006989590623</v>
      </c>
      <c r="C992"/>
      <c r="D992"/>
      <c r="E992"/>
      <c r="F992" s="1">
        <f t="shared" si="71"/>
        <v>1.7789695372728147</v>
      </c>
      <c r="G992" s="1">
        <f t="shared" si="72"/>
        <v>1.7789695372728147</v>
      </c>
      <c r="P992"/>
      <c r="Q992"/>
    </row>
    <row r="993" spans="1:17" x14ac:dyDescent="0.25">
      <c r="A993" s="1">
        <f t="shared" si="73"/>
        <v>893</v>
      </c>
      <c r="B993">
        <f t="shared" si="70"/>
        <v>499.35926279937701</v>
      </c>
      <c r="C993"/>
      <c r="D993"/>
      <c r="E993"/>
      <c r="F993" s="1">
        <f t="shared" si="71"/>
        <v>0.94993196471773445</v>
      </c>
      <c r="G993" s="1">
        <f t="shared" si="72"/>
        <v>0.94993196471773445</v>
      </c>
      <c r="P993"/>
      <c r="Q993"/>
    </row>
    <row r="994" spans="1:17" x14ac:dyDescent="0.25">
      <c r="A994" s="1">
        <f t="shared" si="73"/>
        <v>894</v>
      </c>
      <c r="B994">
        <f t="shared" si="70"/>
        <v>499.91845570284772</v>
      </c>
      <c r="C994"/>
      <c r="D994"/>
      <c r="E994"/>
      <c r="F994" s="1">
        <f t="shared" si="71"/>
        <v>0.12089439216276787</v>
      </c>
      <c r="G994" s="1">
        <f t="shared" si="72"/>
        <v>0.12089439216276787</v>
      </c>
      <c r="P994"/>
      <c r="Q994"/>
    </row>
    <row r="995" spans="1:17" x14ac:dyDescent="0.25">
      <c r="A995" s="1">
        <f t="shared" si="73"/>
        <v>895</v>
      </c>
      <c r="B995">
        <f t="shared" si="70"/>
        <v>500.4776486063185</v>
      </c>
      <c r="C995"/>
      <c r="D995"/>
      <c r="E995"/>
      <c r="F995" s="1">
        <f t="shared" si="71"/>
        <v>-0.70743036857424457</v>
      </c>
      <c r="G995" s="1">
        <f t="shared" si="72"/>
        <v>-0.70885599221032469</v>
      </c>
      <c r="P995"/>
      <c r="Q995"/>
    </row>
    <row r="996" spans="1:17" x14ac:dyDescent="0.25">
      <c r="A996" s="1">
        <f t="shared" si="73"/>
        <v>896</v>
      </c>
      <c r="B996">
        <f t="shared" si="70"/>
        <v>501.03684150978921</v>
      </c>
      <c r="C996"/>
      <c r="D996"/>
      <c r="E996"/>
      <c r="F996" s="1">
        <f t="shared" si="71"/>
        <v>-1.5338219647901199</v>
      </c>
      <c r="G996" s="1">
        <f t="shared" si="72"/>
        <v>-1.5405395411045326</v>
      </c>
      <c r="P996"/>
      <c r="Q996"/>
    </row>
    <row r="997" spans="1:17" x14ac:dyDescent="0.25">
      <c r="A997" s="1">
        <f t="shared" si="73"/>
        <v>897</v>
      </c>
      <c r="B997">
        <f t="shared" ref="B997:B1060" si="74">A*A997</f>
        <v>501.59603441325999</v>
      </c>
      <c r="C997"/>
      <c r="D997"/>
      <c r="E997"/>
      <c r="F997" s="1">
        <f t="shared" ref="F997:F1060" si="75">IF($A997&lt;TSTRAIGHT,yarxiko-B*$A997,IF($A997&lt;time_up,-B*($A997-TSTRAIGHT)+1/2*ABS(g)*($A997-TSTRAIGHT)^2,B*(A997-time_up)))</f>
        <v>-2.3582596212927194</v>
      </c>
      <c r="G997" s="1">
        <f t="shared" ref="G997:G1060" si="76">IF($A997&lt;TSTRAIGHT,yarxiko-B*$A997,IF($A997&lt;TIME_TILLh,-B*($A997-TSTRAIGHT)+1/2*g*($A997-TSTRAIGHT)^2,IF($A997&lt;TIME_TO_2ND,-h-Gamma*($A997-TIME_TILLh),IF($A997&lt;T_OLIKO,-h-DY_layer-Gamma*($A997-TIME_TO_2ND)-1/2*g*($A997-TIME_TO_2ND)^2,-2*h-DY_layer-B*($A997-T_OLIKO)))))</f>
        <v>-2.3741770297120159</v>
      </c>
      <c r="P997"/>
      <c r="Q997"/>
    </row>
    <row r="998" spans="1:17" x14ac:dyDescent="0.25">
      <c r="A998" s="1">
        <f t="shared" ref="A998:A1061" si="77">A997+DETE</f>
        <v>898</v>
      </c>
      <c r="B998">
        <f t="shared" si="74"/>
        <v>502.1552273167307</v>
      </c>
      <c r="C998"/>
      <c r="D998"/>
      <c r="E998"/>
      <c r="F998" s="1">
        <f t="shared" si="75"/>
        <v>-3.1807433380820429</v>
      </c>
      <c r="G998" s="1">
        <f t="shared" si="76"/>
        <v>-3.2097684580327757</v>
      </c>
      <c r="P998"/>
      <c r="Q998"/>
    </row>
    <row r="999" spans="1:17" x14ac:dyDescent="0.25">
      <c r="A999" s="1">
        <f t="shared" si="77"/>
        <v>899</v>
      </c>
      <c r="B999">
        <f t="shared" si="74"/>
        <v>502.71442022020148</v>
      </c>
      <c r="C999"/>
      <c r="D999"/>
      <c r="E999"/>
      <c r="F999" s="1">
        <f t="shared" si="75"/>
        <v>-4.0012731151580914</v>
      </c>
      <c r="G999" s="1">
        <f t="shared" si="76"/>
        <v>-4.0473138260668113</v>
      </c>
      <c r="P999"/>
      <c r="Q999"/>
    </row>
    <row r="1000" spans="1:17" x14ac:dyDescent="0.25">
      <c r="A1000" s="1">
        <f t="shared" si="77"/>
        <v>900</v>
      </c>
      <c r="B1000">
        <f t="shared" si="74"/>
        <v>503.27361312367219</v>
      </c>
      <c r="C1000"/>
      <c r="D1000"/>
      <c r="E1000"/>
      <c r="F1000" s="1">
        <f t="shared" si="75"/>
        <v>-4.8198489525208634</v>
      </c>
      <c r="G1000" s="1">
        <f t="shared" si="76"/>
        <v>-4.8868131338141216</v>
      </c>
      <c r="P1000"/>
      <c r="Q1000"/>
    </row>
    <row r="1001" spans="1:17" x14ac:dyDescent="0.25">
      <c r="A1001" s="1">
        <f t="shared" si="77"/>
        <v>901</v>
      </c>
      <c r="B1001">
        <f t="shared" si="74"/>
        <v>503.83280602714296</v>
      </c>
      <c r="C1001"/>
      <c r="D1001"/>
      <c r="E1001"/>
      <c r="F1001" s="1">
        <f t="shared" si="75"/>
        <v>-5.63647085017036</v>
      </c>
      <c r="G1001" s="1">
        <f t="shared" si="76"/>
        <v>-5.7282663812747092</v>
      </c>
      <c r="P1001"/>
      <c r="Q1001"/>
    </row>
    <row r="1002" spans="1:17" x14ac:dyDescent="0.25">
      <c r="A1002" s="1">
        <f t="shared" si="77"/>
        <v>902</v>
      </c>
      <c r="B1002">
        <f t="shared" si="74"/>
        <v>504.39199893061368</v>
      </c>
      <c r="C1002"/>
      <c r="D1002"/>
      <c r="E1002"/>
      <c r="F1002" s="1">
        <f t="shared" si="75"/>
        <v>-6.4511388081065801</v>
      </c>
      <c r="G1002" s="1">
        <f t="shared" si="76"/>
        <v>-6.5716735684485714</v>
      </c>
      <c r="P1002"/>
      <c r="Q1002"/>
    </row>
    <row r="1003" spans="1:17" x14ac:dyDescent="0.25">
      <c r="A1003" s="1">
        <f t="shared" si="77"/>
        <v>903</v>
      </c>
      <c r="B1003">
        <f t="shared" si="74"/>
        <v>504.95119183408445</v>
      </c>
      <c r="C1003"/>
      <c r="D1003"/>
      <c r="E1003"/>
      <c r="F1003" s="1">
        <f t="shared" si="75"/>
        <v>-7.2638528263295248</v>
      </c>
      <c r="G1003" s="1">
        <f t="shared" si="76"/>
        <v>-7.4170346953357109</v>
      </c>
      <c r="P1003"/>
      <c r="Q1003"/>
    </row>
    <row r="1004" spans="1:17" x14ac:dyDescent="0.25">
      <c r="A1004" s="1">
        <f t="shared" si="77"/>
        <v>904</v>
      </c>
      <c r="B1004">
        <f t="shared" si="74"/>
        <v>505.51038473755523</v>
      </c>
      <c r="C1004"/>
      <c r="D1004"/>
      <c r="E1004"/>
      <c r="F1004" s="1">
        <f t="shared" si="75"/>
        <v>-8.0746129048391939</v>
      </c>
      <c r="G1004" s="1">
        <f t="shared" si="76"/>
        <v>-8.2643497619361259</v>
      </c>
      <c r="P1004"/>
      <c r="Q1004"/>
    </row>
    <row r="1005" spans="1:17" x14ac:dyDescent="0.25">
      <c r="A1005" s="1">
        <f t="shared" si="77"/>
        <v>905</v>
      </c>
      <c r="B1005">
        <f t="shared" si="74"/>
        <v>506.06957764102594</v>
      </c>
      <c r="C1005"/>
      <c r="D1005"/>
      <c r="E1005"/>
      <c r="F1005" s="1">
        <f t="shared" si="75"/>
        <v>-8.8834190436355875</v>
      </c>
      <c r="G1005" s="1">
        <f t="shared" si="76"/>
        <v>-9.1136187682498147</v>
      </c>
      <c r="P1005"/>
      <c r="Q1005"/>
    </row>
    <row r="1006" spans="1:17" x14ac:dyDescent="0.25">
      <c r="A1006" s="1">
        <f t="shared" si="77"/>
        <v>906</v>
      </c>
      <c r="B1006">
        <f t="shared" si="74"/>
        <v>506.62877054449672</v>
      </c>
      <c r="C1006"/>
      <c r="D1006"/>
      <c r="E1006"/>
      <c r="F1006" s="1">
        <f t="shared" si="75"/>
        <v>-9.690271242718703</v>
      </c>
      <c r="G1006" s="1">
        <f t="shared" si="76"/>
        <v>-9.9648417142767816</v>
      </c>
      <c r="P1006"/>
      <c r="Q1006"/>
    </row>
    <row r="1007" spans="1:17" x14ac:dyDescent="0.25">
      <c r="A1007" s="1">
        <f t="shared" si="77"/>
        <v>907</v>
      </c>
      <c r="B1007">
        <f t="shared" si="74"/>
        <v>507.18796344796743</v>
      </c>
      <c r="C1007"/>
      <c r="D1007"/>
      <c r="E1007"/>
      <c r="F1007" s="1">
        <f t="shared" si="75"/>
        <v>-10.495169502088546</v>
      </c>
      <c r="G1007" s="1">
        <f t="shared" si="76"/>
        <v>-10.818018600017021</v>
      </c>
      <c r="P1007"/>
      <c r="Q1007"/>
    </row>
    <row r="1008" spans="1:17" x14ac:dyDescent="0.25">
      <c r="A1008" s="1">
        <f t="shared" si="77"/>
        <v>908</v>
      </c>
      <c r="B1008">
        <f t="shared" si="74"/>
        <v>507.74715635143821</v>
      </c>
      <c r="C1008"/>
      <c r="D1008"/>
      <c r="E1008"/>
      <c r="F1008" s="1">
        <f t="shared" si="75"/>
        <v>-11.298113821745112</v>
      </c>
      <c r="G1008" s="1">
        <f t="shared" si="76"/>
        <v>-11.673149425470541</v>
      </c>
      <c r="P1008"/>
      <c r="Q1008"/>
    </row>
    <row r="1009" spans="1:17" x14ac:dyDescent="0.25">
      <c r="A1009" s="1">
        <f t="shared" si="77"/>
        <v>909</v>
      </c>
      <c r="B1009">
        <f t="shared" si="74"/>
        <v>508.30634925490892</v>
      </c>
      <c r="C1009"/>
      <c r="D1009"/>
      <c r="E1009"/>
      <c r="F1009" s="1">
        <f t="shared" si="75"/>
        <v>-12.099104201688402</v>
      </c>
      <c r="G1009" s="1">
        <f t="shared" si="76"/>
        <v>-12.530234190637334</v>
      </c>
      <c r="P1009"/>
      <c r="Q1009"/>
    </row>
    <row r="1010" spans="1:17" x14ac:dyDescent="0.25">
      <c r="A1010" s="1">
        <f t="shared" si="77"/>
        <v>910</v>
      </c>
      <c r="B1010">
        <f t="shared" si="74"/>
        <v>508.8655421583797</v>
      </c>
      <c r="C1010"/>
      <c r="D1010"/>
      <c r="E1010"/>
      <c r="F1010" s="1">
        <f t="shared" si="75"/>
        <v>-12.898140641918415</v>
      </c>
      <c r="G1010" s="1">
        <f t="shared" si="76"/>
        <v>-13.389272895517403</v>
      </c>
      <c r="P1010"/>
      <c r="Q1010"/>
    </row>
    <row r="1011" spans="1:17" x14ac:dyDescent="0.25">
      <c r="A1011" s="1">
        <f t="shared" si="77"/>
        <v>911</v>
      </c>
      <c r="B1011">
        <f t="shared" si="74"/>
        <v>509.42473506185041</v>
      </c>
      <c r="C1011"/>
      <c r="D1011"/>
      <c r="E1011"/>
      <c r="F1011" s="1">
        <f t="shared" si="75"/>
        <v>-13.695223142435152</v>
      </c>
      <c r="G1011" s="1">
        <f t="shared" si="76"/>
        <v>-14.250265540110748</v>
      </c>
      <c r="P1011"/>
      <c r="Q1011"/>
    </row>
    <row r="1012" spans="1:17" x14ac:dyDescent="0.25">
      <c r="A1012" s="1">
        <f t="shared" si="77"/>
        <v>912</v>
      </c>
      <c r="B1012">
        <f t="shared" si="74"/>
        <v>509.98392796532119</v>
      </c>
      <c r="C1012"/>
      <c r="D1012"/>
      <c r="E1012"/>
      <c r="F1012" s="1">
        <f t="shared" si="75"/>
        <v>-14.490351703238616</v>
      </c>
      <c r="G1012" s="1">
        <f t="shared" si="76"/>
        <v>-15.11321212441737</v>
      </c>
      <c r="P1012"/>
      <c r="Q1012"/>
    </row>
    <row r="1013" spans="1:17" x14ac:dyDescent="0.25">
      <c r="A1013" s="1">
        <f t="shared" si="77"/>
        <v>913</v>
      </c>
      <c r="B1013">
        <f t="shared" si="74"/>
        <v>510.5431208687919</v>
      </c>
      <c r="C1013"/>
      <c r="D1013"/>
      <c r="E1013"/>
      <c r="F1013" s="1">
        <f t="shared" si="75"/>
        <v>-15.283526324328802</v>
      </c>
      <c r="G1013" s="1">
        <f t="shared" si="76"/>
        <v>-15.978112648437266</v>
      </c>
      <c r="P1013"/>
      <c r="Q1013"/>
    </row>
    <row r="1014" spans="1:17" x14ac:dyDescent="0.25">
      <c r="A1014" s="1">
        <f t="shared" si="77"/>
        <v>914</v>
      </c>
      <c r="B1014">
        <f t="shared" si="74"/>
        <v>511.10231377226268</v>
      </c>
      <c r="C1014"/>
      <c r="D1014"/>
      <c r="E1014"/>
      <c r="F1014" s="1">
        <f t="shared" si="75"/>
        <v>-16.074747005705714</v>
      </c>
      <c r="G1014" s="1">
        <f t="shared" si="76"/>
        <v>-16.844967112170441</v>
      </c>
      <c r="P1014"/>
      <c r="Q1014"/>
    </row>
    <row r="1015" spans="1:17" x14ac:dyDescent="0.25">
      <c r="A1015" s="1">
        <f t="shared" si="77"/>
        <v>915</v>
      </c>
      <c r="B1015">
        <f t="shared" si="74"/>
        <v>511.66150667573339</v>
      </c>
      <c r="C1015"/>
      <c r="D1015"/>
      <c r="E1015"/>
      <c r="F1015" s="1">
        <f t="shared" si="75"/>
        <v>-16.864013747369349</v>
      </c>
      <c r="G1015" s="1">
        <f t="shared" si="76"/>
        <v>-17.713775515616888</v>
      </c>
      <c r="P1015"/>
      <c r="Q1015"/>
    </row>
    <row r="1016" spans="1:17" x14ac:dyDescent="0.25">
      <c r="A1016" s="1">
        <f t="shared" si="77"/>
        <v>916</v>
      </c>
      <c r="B1016">
        <f t="shared" si="74"/>
        <v>512.22069957920417</v>
      </c>
      <c r="C1016"/>
      <c r="D1016"/>
      <c r="E1016"/>
      <c r="F1016" s="1">
        <f t="shared" si="75"/>
        <v>-17.651326549319709</v>
      </c>
      <c r="G1016" s="1">
        <f t="shared" si="76"/>
        <v>-18.58453785877661</v>
      </c>
      <c r="P1016"/>
      <c r="Q1016"/>
    </row>
    <row r="1017" spans="1:17" x14ac:dyDescent="0.25">
      <c r="A1017" s="1">
        <f t="shared" si="77"/>
        <v>917</v>
      </c>
      <c r="B1017">
        <f t="shared" si="74"/>
        <v>512.77989248267488</v>
      </c>
      <c r="C1017"/>
      <c r="D1017"/>
      <c r="E1017"/>
      <c r="F1017" s="1">
        <f t="shared" si="75"/>
        <v>-18.436685411556791</v>
      </c>
      <c r="G1017" s="1">
        <f t="shared" si="76"/>
        <v>-19.45725414164961</v>
      </c>
      <c r="P1017"/>
      <c r="Q1017"/>
    </row>
    <row r="1018" spans="1:17" x14ac:dyDescent="0.25">
      <c r="A1018" s="1">
        <f t="shared" si="77"/>
        <v>918</v>
      </c>
      <c r="B1018">
        <f t="shared" si="74"/>
        <v>513.33908538614571</v>
      </c>
      <c r="C1018"/>
      <c r="D1018"/>
      <c r="E1018"/>
      <c r="F1018" s="1">
        <f t="shared" si="75"/>
        <v>-19.220090334080599</v>
      </c>
      <c r="G1018" s="1">
        <f t="shared" si="76"/>
        <v>-20.331924364235885</v>
      </c>
      <c r="P1018"/>
      <c r="Q1018"/>
    </row>
    <row r="1019" spans="1:17" x14ac:dyDescent="0.25">
      <c r="A1019" s="1">
        <f t="shared" si="77"/>
        <v>919</v>
      </c>
      <c r="B1019">
        <f t="shared" si="74"/>
        <v>513.89827828961643</v>
      </c>
      <c r="C1019"/>
      <c r="D1019"/>
      <c r="E1019"/>
      <c r="F1019" s="1">
        <f t="shared" si="75"/>
        <v>-20.001541316891128</v>
      </c>
      <c r="G1019" s="1">
        <f t="shared" si="76"/>
        <v>-21.208548526535438</v>
      </c>
      <c r="P1019"/>
      <c r="Q1019"/>
    </row>
    <row r="1020" spans="1:17" x14ac:dyDescent="0.25">
      <c r="A1020" s="1">
        <f t="shared" si="77"/>
        <v>920</v>
      </c>
      <c r="B1020">
        <f t="shared" si="74"/>
        <v>514.45747119308714</v>
      </c>
      <c r="C1020"/>
      <c r="D1020"/>
      <c r="E1020"/>
      <c r="F1020" s="1">
        <f t="shared" si="75"/>
        <v>-20.781038359988383</v>
      </c>
      <c r="G1020" s="1">
        <f t="shared" si="76"/>
        <v>-22.087126628548265</v>
      </c>
      <c r="P1020"/>
      <c r="Q1020"/>
    </row>
    <row r="1021" spans="1:17" x14ac:dyDescent="0.25">
      <c r="A1021" s="1">
        <f t="shared" si="77"/>
        <v>921</v>
      </c>
      <c r="B1021">
        <f t="shared" si="74"/>
        <v>515.01666409655786</v>
      </c>
      <c r="C1021"/>
      <c r="D1021"/>
      <c r="E1021"/>
      <c r="F1021" s="1">
        <f t="shared" si="75"/>
        <v>-21.558581463372363</v>
      </c>
      <c r="G1021" s="1">
        <f t="shared" si="76"/>
        <v>-22.967658670274368</v>
      </c>
      <c r="P1021"/>
      <c r="Q1021"/>
    </row>
    <row r="1022" spans="1:17" x14ac:dyDescent="0.25">
      <c r="A1022" s="1">
        <f t="shared" si="77"/>
        <v>922</v>
      </c>
      <c r="B1022">
        <f t="shared" si="74"/>
        <v>515.57585700002869</v>
      </c>
      <c r="C1022"/>
      <c r="D1022"/>
      <c r="E1022"/>
      <c r="F1022" s="1">
        <f t="shared" si="75"/>
        <v>-22.334170627043072</v>
      </c>
      <c r="G1022" s="1">
        <f t="shared" si="76"/>
        <v>-23.850144651713748</v>
      </c>
      <c r="P1022"/>
      <c r="Q1022"/>
    </row>
    <row r="1023" spans="1:17" x14ac:dyDescent="0.25">
      <c r="A1023" s="1">
        <f t="shared" si="77"/>
        <v>923</v>
      </c>
      <c r="B1023">
        <f t="shared" si="74"/>
        <v>516.13504990349941</v>
      </c>
      <c r="C1023"/>
      <c r="D1023"/>
      <c r="E1023"/>
      <c r="F1023" s="1">
        <f t="shared" si="75"/>
        <v>-23.107805851000499</v>
      </c>
      <c r="G1023" s="1">
        <f t="shared" si="76"/>
        <v>-24.734584572866403</v>
      </c>
      <c r="P1023"/>
      <c r="Q1023"/>
    </row>
    <row r="1024" spans="1:17" x14ac:dyDescent="0.25">
      <c r="A1024" s="1">
        <f t="shared" si="77"/>
        <v>924</v>
      </c>
      <c r="B1024">
        <f t="shared" si="74"/>
        <v>516.69424280697012</v>
      </c>
      <c r="C1024"/>
      <c r="D1024"/>
      <c r="E1024"/>
      <c r="F1024" s="1">
        <f t="shared" si="75"/>
        <v>-23.879487135244652</v>
      </c>
      <c r="G1024" s="1">
        <f t="shared" si="76"/>
        <v>-25.620978433732333</v>
      </c>
      <c r="P1024"/>
      <c r="Q1024"/>
    </row>
    <row r="1025" spans="1:17" x14ac:dyDescent="0.25">
      <c r="A1025" s="1">
        <f t="shared" si="77"/>
        <v>925</v>
      </c>
      <c r="B1025">
        <f t="shared" si="74"/>
        <v>517.25343571044084</v>
      </c>
      <c r="C1025"/>
      <c r="D1025"/>
      <c r="E1025"/>
      <c r="F1025" s="1">
        <f t="shared" si="75"/>
        <v>-24.649214479775527</v>
      </c>
      <c r="G1025" s="1">
        <f t="shared" si="76"/>
        <v>-26.509326234311541</v>
      </c>
      <c r="P1025"/>
      <c r="Q1025"/>
    </row>
    <row r="1026" spans="1:17" x14ac:dyDescent="0.25">
      <c r="A1026" s="1">
        <f t="shared" si="77"/>
        <v>926</v>
      </c>
      <c r="B1026">
        <f t="shared" si="74"/>
        <v>517.81262861391167</v>
      </c>
      <c r="C1026"/>
      <c r="D1026"/>
      <c r="E1026"/>
      <c r="F1026" s="1">
        <f t="shared" si="75"/>
        <v>-25.416987884593127</v>
      </c>
      <c r="G1026" s="1">
        <f t="shared" si="76"/>
        <v>-27.399627974604023</v>
      </c>
      <c r="P1026"/>
      <c r="Q1026"/>
    </row>
    <row r="1027" spans="1:17" x14ac:dyDescent="0.25">
      <c r="A1027" s="1">
        <f t="shared" si="77"/>
        <v>927</v>
      </c>
      <c r="B1027">
        <f t="shared" si="74"/>
        <v>518.37182151738239</v>
      </c>
      <c r="C1027"/>
      <c r="D1027"/>
      <c r="E1027"/>
      <c r="F1027" s="1">
        <f t="shared" si="75"/>
        <v>-26.182807349697452</v>
      </c>
      <c r="G1027" s="1">
        <f t="shared" si="76"/>
        <v>-28.29188365460978</v>
      </c>
      <c r="P1027"/>
      <c r="Q1027"/>
    </row>
    <row r="1028" spans="1:17" x14ac:dyDescent="0.25">
      <c r="A1028" s="1">
        <f t="shared" si="77"/>
        <v>928</v>
      </c>
      <c r="B1028">
        <f t="shared" si="74"/>
        <v>518.9310144208531</v>
      </c>
      <c r="C1028"/>
      <c r="D1028"/>
      <c r="E1028"/>
      <c r="F1028" s="1">
        <f t="shared" si="75"/>
        <v>-26.946672875088503</v>
      </c>
      <c r="G1028" s="1">
        <f t="shared" si="76"/>
        <v>-29.186093274328812</v>
      </c>
      <c r="P1028"/>
      <c r="Q1028"/>
    </row>
    <row r="1029" spans="1:17" x14ac:dyDescent="0.25">
      <c r="A1029" s="1">
        <f t="shared" si="77"/>
        <v>929</v>
      </c>
      <c r="B1029">
        <f t="shared" si="74"/>
        <v>519.49020732432382</v>
      </c>
      <c r="C1029"/>
      <c r="D1029"/>
      <c r="E1029"/>
      <c r="F1029" s="1">
        <f t="shared" si="75"/>
        <v>-27.708584460766275</v>
      </c>
      <c r="G1029" s="1">
        <f t="shared" si="76"/>
        <v>-30.082256833761122</v>
      </c>
      <c r="P1029"/>
      <c r="Q1029"/>
    </row>
    <row r="1030" spans="1:17" x14ac:dyDescent="0.25">
      <c r="A1030" s="1">
        <f t="shared" si="77"/>
        <v>930</v>
      </c>
      <c r="B1030">
        <f t="shared" si="74"/>
        <v>520.04940022779465</v>
      </c>
      <c r="C1030"/>
      <c r="D1030"/>
      <c r="E1030"/>
      <c r="F1030" s="1">
        <f t="shared" si="75"/>
        <v>-28.468542106730776</v>
      </c>
      <c r="G1030" s="1">
        <f t="shared" si="76"/>
        <v>-30.98037433290671</v>
      </c>
      <c r="P1030"/>
      <c r="Q1030"/>
    </row>
    <row r="1031" spans="1:17" x14ac:dyDescent="0.25">
      <c r="A1031" s="1">
        <f t="shared" si="77"/>
        <v>931</v>
      </c>
      <c r="B1031">
        <f t="shared" si="74"/>
        <v>520.60859313126537</v>
      </c>
      <c r="C1031"/>
      <c r="D1031"/>
      <c r="E1031"/>
      <c r="F1031" s="1">
        <f t="shared" si="75"/>
        <v>-29.226545812981996</v>
      </c>
      <c r="G1031" s="1">
        <f t="shared" si="76"/>
        <v>-31.880445771765572</v>
      </c>
      <c r="P1031"/>
      <c r="Q1031"/>
    </row>
    <row r="1032" spans="1:17" x14ac:dyDescent="0.25">
      <c r="A1032" s="1">
        <f t="shared" si="77"/>
        <v>932</v>
      </c>
      <c r="B1032">
        <f t="shared" si="74"/>
        <v>521.16778603473608</v>
      </c>
      <c r="C1032"/>
      <c r="D1032"/>
      <c r="E1032"/>
      <c r="F1032" s="1">
        <f t="shared" si="75"/>
        <v>-29.982595579519945</v>
      </c>
      <c r="G1032" s="1">
        <f t="shared" si="76"/>
        <v>-32.782471150337706</v>
      </c>
      <c r="P1032"/>
      <c r="Q1032"/>
    </row>
    <row r="1033" spans="1:17" x14ac:dyDescent="0.25">
      <c r="A1033" s="1">
        <f t="shared" si="77"/>
        <v>933</v>
      </c>
      <c r="B1033">
        <f t="shared" si="74"/>
        <v>521.72697893820691</v>
      </c>
      <c r="C1033"/>
      <c r="D1033"/>
      <c r="E1033"/>
      <c r="F1033" s="1">
        <f t="shared" si="75"/>
        <v>-30.736691406344608</v>
      </c>
      <c r="G1033" s="1">
        <f t="shared" si="76"/>
        <v>-33.686450468623114</v>
      </c>
      <c r="P1033"/>
      <c r="Q1033"/>
    </row>
    <row r="1034" spans="1:17" x14ac:dyDescent="0.25">
      <c r="A1034" s="1">
        <f t="shared" si="77"/>
        <v>934</v>
      </c>
      <c r="B1034">
        <f t="shared" si="74"/>
        <v>522.28617184167763</v>
      </c>
      <c r="C1034"/>
      <c r="D1034"/>
      <c r="E1034"/>
      <c r="F1034" s="1">
        <f t="shared" si="75"/>
        <v>-31.488833293456008</v>
      </c>
      <c r="G1034" s="1">
        <f t="shared" si="76"/>
        <v>-34.592383726621811</v>
      </c>
      <c r="P1034"/>
      <c r="Q1034"/>
    </row>
    <row r="1035" spans="1:17" x14ac:dyDescent="0.25">
      <c r="A1035" s="1">
        <f t="shared" si="77"/>
        <v>935</v>
      </c>
      <c r="B1035">
        <f t="shared" si="74"/>
        <v>522.84536474514834</v>
      </c>
      <c r="C1035"/>
      <c r="D1035"/>
      <c r="E1035"/>
      <c r="F1035" s="1">
        <f t="shared" si="75"/>
        <v>-32.239021240854129</v>
      </c>
      <c r="G1035" s="1">
        <f t="shared" si="76"/>
        <v>-35.500270924333776</v>
      </c>
      <c r="P1035"/>
      <c r="Q1035"/>
    </row>
    <row r="1036" spans="1:17" x14ac:dyDescent="0.25">
      <c r="A1036" s="1">
        <f t="shared" si="77"/>
        <v>936</v>
      </c>
      <c r="B1036">
        <f t="shared" si="74"/>
        <v>523.40455764861906</v>
      </c>
      <c r="C1036"/>
      <c r="D1036"/>
      <c r="E1036"/>
      <c r="F1036" s="1">
        <f t="shared" si="75"/>
        <v>-32.987255248538965</v>
      </c>
      <c r="G1036" s="1">
        <f t="shared" si="76"/>
        <v>-36.410112061759015</v>
      </c>
      <c r="P1036"/>
      <c r="Q1036"/>
    </row>
    <row r="1037" spans="1:17" x14ac:dyDescent="0.25">
      <c r="A1037" s="1">
        <f t="shared" si="77"/>
        <v>937</v>
      </c>
      <c r="B1037">
        <f t="shared" si="74"/>
        <v>523.96375055208989</v>
      </c>
      <c r="C1037"/>
      <c r="D1037"/>
      <c r="E1037"/>
      <c r="F1037" s="1">
        <f t="shared" si="75"/>
        <v>-33.73353531651054</v>
      </c>
      <c r="G1037" s="1">
        <f t="shared" si="76"/>
        <v>-37.321907138897529</v>
      </c>
      <c r="P1037"/>
      <c r="Q1037"/>
    </row>
    <row r="1038" spans="1:17" x14ac:dyDescent="0.25">
      <c r="A1038" s="1">
        <f t="shared" si="77"/>
        <v>938</v>
      </c>
      <c r="B1038">
        <f t="shared" si="74"/>
        <v>524.52294345556061</v>
      </c>
      <c r="C1038"/>
      <c r="D1038"/>
      <c r="E1038"/>
      <c r="F1038" s="1">
        <f t="shared" si="75"/>
        <v>-34.477861444768827</v>
      </c>
      <c r="G1038" s="1">
        <f t="shared" si="76"/>
        <v>-38.235656155749318</v>
      </c>
      <c r="P1038"/>
      <c r="Q1038"/>
    </row>
    <row r="1039" spans="1:17" x14ac:dyDescent="0.25">
      <c r="A1039" s="1">
        <f t="shared" si="77"/>
        <v>939</v>
      </c>
      <c r="B1039">
        <f t="shared" si="74"/>
        <v>525.08213635903132</v>
      </c>
      <c r="C1039"/>
      <c r="D1039"/>
      <c r="E1039"/>
      <c r="F1039" s="1">
        <f t="shared" si="75"/>
        <v>-35.220233633313846</v>
      </c>
      <c r="G1039" s="1">
        <f t="shared" si="76"/>
        <v>-39.151359112314388</v>
      </c>
      <c r="P1039"/>
      <c r="Q1039"/>
    </row>
    <row r="1040" spans="1:17" x14ac:dyDescent="0.25">
      <c r="A1040" s="1">
        <f t="shared" si="77"/>
        <v>940</v>
      </c>
      <c r="B1040">
        <f t="shared" si="74"/>
        <v>525.64132926250204</v>
      </c>
      <c r="C1040"/>
      <c r="D1040"/>
      <c r="E1040"/>
      <c r="F1040" s="1">
        <f t="shared" si="75"/>
        <v>-35.960651882145577</v>
      </c>
      <c r="G1040" s="1">
        <f t="shared" si="76"/>
        <v>-40.069016008592733</v>
      </c>
      <c r="P1040"/>
      <c r="Q1040"/>
    </row>
    <row r="1041" spans="1:17" x14ac:dyDescent="0.25">
      <c r="A1041" s="1">
        <f t="shared" si="77"/>
        <v>941</v>
      </c>
      <c r="B1041">
        <f t="shared" si="74"/>
        <v>526.20052216597287</v>
      </c>
      <c r="C1041"/>
      <c r="D1041"/>
      <c r="E1041"/>
      <c r="F1041" s="1">
        <f t="shared" si="75"/>
        <v>-36.699116191264046</v>
      </c>
      <c r="G1041" s="1">
        <f t="shared" si="76"/>
        <v>-40.988626844584353</v>
      </c>
      <c r="P1041"/>
      <c r="Q1041"/>
    </row>
    <row r="1042" spans="1:17" x14ac:dyDescent="0.25">
      <c r="A1042" s="1">
        <f t="shared" si="77"/>
        <v>942</v>
      </c>
      <c r="B1042">
        <f t="shared" si="74"/>
        <v>526.75971506944359</v>
      </c>
      <c r="C1042"/>
      <c r="D1042"/>
      <c r="E1042"/>
      <c r="F1042" s="1">
        <f t="shared" si="75"/>
        <v>-37.435626560669235</v>
      </c>
      <c r="G1042" s="1">
        <f t="shared" si="76"/>
        <v>-41.910191620289254</v>
      </c>
      <c r="P1042"/>
      <c r="Q1042"/>
    </row>
    <row r="1043" spans="1:17" x14ac:dyDescent="0.25">
      <c r="A1043" s="1">
        <f t="shared" si="77"/>
        <v>943</v>
      </c>
      <c r="B1043">
        <f t="shared" si="74"/>
        <v>527.3189079729143</v>
      </c>
      <c r="C1043"/>
      <c r="D1043"/>
      <c r="E1043"/>
      <c r="F1043" s="1">
        <f t="shared" si="75"/>
        <v>-38.170182990361148</v>
      </c>
      <c r="G1043" s="1">
        <f t="shared" si="76"/>
        <v>-42.833710335707416</v>
      </c>
      <c r="P1043"/>
      <c r="Q1043"/>
    </row>
    <row r="1044" spans="1:17" x14ac:dyDescent="0.25">
      <c r="A1044" s="1">
        <f t="shared" si="77"/>
        <v>944</v>
      </c>
      <c r="B1044">
        <f t="shared" si="74"/>
        <v>527.87810087638513</v>
      </c>
      <c r="C1044"/>
      <c r="D1044"/>
      <c r="E1044"/>
      <c r="F1044" s="1">
        <f t="shared" si="75"/>
        <v>-38.902785480339787</v>
      </c>
      <c r="G1044" s="1">
        <f t="shared" si="76"/>
        <v>-43.759182990838866</v>
      </c>
      <c r="P1044"/>
      <c r="Q1044"/>
    </row>
    <row r="1045" spans="1:17" x14ac:dyDescent="0.25">
      <c r="A1045" s="1">
        <f t="shared" si="77"/>
        <v>945</v>
      </c>
      <c r="B1045">
        <f t="shared" si="74"/>
        <v>528.43729377985585</v>
      </c>
      <c r="C1045"/>
      <c r="D1045"/>
      <c r="E1045"/>
      <c r="F1045" s="1">
        <f t="shared" si="75"/>
        <v>-39.633434030605144</v>
      </c>
      <c r="G1045" s="1">
        <f t="shared" si="76"/>
        <v>-44.686609585683584</v>
      </c>
      <c r="P1045"/>
      <c r="Q1045"/>
    </row>
    <row r="1046" spans="1:17" x14ac:dyDescent="0.25">
      <c r="A1046" s="1">
        <f t="shared" si="77"/>
        <v>946</v>
      </c>
      <c r="B1046">
        <f t="shared" si="74"/>
        <v>528.99648668332657</v>
      </c>
      <c r="C1046"/>
      <c r="D1046"/>
      <c r="E1046"/>
      <c r="F1046" s="1">
        <f t="shared" si="75"/>
        <v>-40.362128641157227</v>
      </c>
      <c r="G1046" s="1">
        <f t="shared" si="76"/>
        <v>-45.615990120241591</v>
      </c>
      <c r="P1046"/>
      <c r="Q1046"/>
    </row>
    <row r="1047" spans="1:17" x14ac:dyDescent="0.25">
      <c r="A1047" s="1">
        <f t="shared" si="77"/>
        <v>947</v>
      </c>
      <c r="B1047">
        <f t="shared" si="74"/>
        <v>529.55567958679728</v>
      </c>
      <c r="C1047"/>
      <c r="D1047"/>
      <c r="E1047"/>
      <c r="F1047" s="1">
        <f t="shared" si="75"/>
        <v>-41.088869311996035</v>
      </c>
      <c r="G1047" s="1">
        <f t="shared" si="76"/>
        <v>-46.547324594512858</v>
      </c>
      <c r="P1047"/>
      <c r="Q1047"/>
    </row>
    <row r="1048" spans="1:17" x14ac:dyDescent="0.25">
      <c r="A1048" s="1">
        <f t="shared" si="77"/>
        <v>948</v>
      </c>
      <c r="B1048">
        <f t="shared" si="74"/>
        <v>530.11487249026811</v>
      </c>
      <c r="C1048"/>
      <c r="D1048"/>
      <c r="E1048"/>
      <c r="F1048" s="1">
        <f t="shared" si="75"/>
        <v>-41.813656043121568</v>
      </c>
      <c r="G1048" s="1">
        <f t="shared" si="76"/>
        <v>-47.480613008497414</v>
      </c>
      <c r="P1048"/>
      <c r="Q1048"/>
    </row>
    <row r="1049" spans="1:17" x14ac:dyDescent="0.25">
      <c r="A1049" s="1">
        <f t="shared" si="77"/>
        <v>949</v>
      </c>
      <c r="B1049">
        <f t="shared" si="74"/>
        <v>530.67406539373883</v>
      </c>
      <c r="C1049"/>
      <c r="D1049"/>
      <c r="E1049"/>
      <c r="F1049" s="1">
        <f t="shared" si="75"/>
        <v>-42.536488834533827</v>
      </c>
      <c r="G1049" s="1">
        <f t="shared" si="76"/>
        <v>-48.415855362195231</v>
      </c>
      <c r="P1049"/>
      <c r="Q1049"/>
    </row>
    <row r="1050" spans="1:17" x14ac:dyDescent="0.25">
      <c r="A1050" s="1">
        <f t="shared" si="77"/>
        <v>950</v>
      </c>
      <c r="B1050">
        <f t="shared" si="74"/>
        <v>531.23325829720955</v>
      </c>
      <c r="C1050"/>
      <c r="D1050"/>
      <c r="E1050"/>
      <c r="F1050" s="1">
        <f t="shared" si="75"/>
        <v>-43.257367686232811</v>
      </c>
      <c r="G1050" s="1">
        <f t="shared" si="76"/>
        <v>-49.353051655606336</v>
      </c>
      <c r="P1050"/>
      <c r="Q1050"/>
    </row>
    <row r="1051" spans="1:17" x14ac:dyDescent="0.25">
      <c r="A1051" s="1">
        <f t="shared" si="77"/>
        <v>951</v>
      </c>
      <c r="B1051">
        <f t="shared" si="74"/>
        <v>531.79245120068026</v>
      </c>
      <c r="C1051"/>
      <c r="D1051"/>
      <c r="E1051"/>
      <c r="F1051" s="1">
        <f t="shared" si="75"/>
        <v>-43.976292598218521</v>
      </c>
      <c r="G1051" s="1">
        <f t="shared" si="76"/>
        <v>-50.292201888730716</v>
      </c>
      <c r="P1051"/>
      <c r="Q1051"/>
    </row>
    <row r="1052" spans="1:17" x14ac:dyDescent="0.25">
      <c r="A1052" s="1">
        <f t="shared" si="77"/>
        <v>952</v>
      </c>
      <c r="B1052">
        <f t="shared" si="74"/>
        <v>532.35164410415109</v>
      </c>
      <c r="C1052"/>
      <c r="D1052"/>
      <c r="E1052"/>
      <c r="F1052" s="1">
        <f t="shared" si="75"/>
        <v>-44.693263570490942</v>
      </c>
      <c r="G1052" s="1">
        <f t="shared" si="76"/>
        <v>-51.233306061568371</v>
      </c>
      <c r="P1052"/>
      <c r="Q1052"/>
    </row>
    <row r="1053" spans="1:17" x14ac:dyDescent="0.25">
      <c r="A1053" s="1">
        <f t="shared" si="77"/>
        <v>953</v>
      </c>
      <c r="B1053">
        <f t="shared" si="74"/>
        <v>532.91083700762181</v>
      </c>
      <c r="C1053"/>
      <c r="D1053"/>
      <c r="E1053"/>
      <c r="F1053" s="1">
        <f t="shared" si="75"/>
        <v>-45.408280603050102</v>
      </c>
      <c r="G1053" s="1">
        <f t="shared" si="76"/>
        <v>-52.1763641741193</v>
      </c>
      <c r="P1053"/>
      <c r="Q1053"/>
    </row>
    <row r="1054" spans="1:17" x14ac:dyDescent="0.25">
      <c r="A1054" s="1">
        <f t="shared" si="77"/>
        <v>954</v>
      </c>
      <c r="B1054">
        <f t="shared" si="74"/>
        <v>533.47002991109252</v>
      </c>
      <c r="C1054"/>
      <c r="D1054"/>
      <c r="E1054"/>
      <c r="F1054" s="1">
        <f t="shared" si="75"/>
        <v>-46.121343695895973</v>
      </c>
      <c r="G1054" s="1">
        <f t="shared" si="76"/>
        <v>-53.121376226383504</v>
      </c>
      <c r="P1054"/>
      <c r="Q1054"/>
    </row>
    <row r="1055" spans="1:17" x14ac:dyDescent="0.25">
      <c r="A1055" s="1">
        <f t="shared" si="77"/>
        <v>955</v>
      </c>
      <c r="B1055">
        <f t="shared" si="74"/>
        <v>534.02922281456324</v>
      </c>
      <c r="C1055"/>
      <c r="D1055"/>
      <c r="E1055"/>
      <c r="F1055" s="1">
        <f t="shared" si="75"/>
        <v>-46.832452849028577</v>
      </c>
      <c r="G1055" s="1">
        <f t="shared" si="76"/>
        <v>-54.068342218360989</v>
      </c>
      <c r="P1055"/>
      <c r="Q1055"/>
    </row>
    <row r="1056" spans="1:17" x14ac:dyDescent="0.25">
      <c r="A1056" s="1">
        <f t="shared" si="77"/>
        <v>956</v>
      </c>
      <c r="B1056">
        <f t="shared" si="74"/>
        <v>534.58841571803407</v>
      </c>
      <c r="C1056"/>
      <c r="D1056"/>
      <c r="E1056"/>
      <c r="F1056" s="1">
        <f t="shared" si="75"/>
        <v>-47.541608062447906</v>
      </c>
      <c r="G1056" s="1">
        <f t="shared" si="76"/>
        <v>-55.017262150051735</v>
      </c>
      <c r="P1056"/>
      <c r="Q1056"/>
    </row>
    <row r="1057" spans="1:17" x14ac:dyDescent="0.25">
      <c r="A1057" s="1">
        <f t="shared" si="77"/>
        <v>957</v>
      </c>
      <c r="B1057">
        <f t="shared" si="74"/>
        <v>535.14760862150479</v>
      </c>
      <c r="C1057"/>
      <c r="D1057"/>
      <c r="E1057"/>
      <c r="F1057" s="1">
        <f t="shared" si="75"/>
        <v>-48.248809336153954</v>
      </c>
      <c r="G1057" s="1">
        <f t="shared" si="76"/>
        <v>-55.968136021455777</v>
      </c>
      <c r="P1057"/>
      <c r="Q1057"/>
    </row>
    <row r="1058" spans="1:17" x14ac:dyDescent="0.25">
      <c r="A1058" s="1">
        <f t="shared" si="77"/>
        <v>958</v>
      </c>
      <c r="B1058">
        <f t="shared" si="74"/>
        <v>535.7068015249755</v>
      </c>
      <c r="C1058"/>
      <c r="D1058"/>
      <c r="E1058"/>
      <c r="F1058" s="1">
        <f t="shared" si="75"/>
        <v>-48.954056670146734</v>
      </c>
      <c r="G1058" s="1">
        <f t="shared" si="76"/>
        <v>-56.920963832573086</v>
      </c>
      <c r="P1058"/>
      <c r="Q1058"/>
    </row>
    <row r="1059" spans="1:17" x14ac:dyDescent="0.25">
      <c r="A1059" s="1">
        <f t="shared" si="77"/>
        <v>959</v>
      </c>
      <c r="B1059">
        <f t="shared" si="74"/>
        <v>536.26599442844633</v>
      </c>
      <c r="C1059"/>
      <c r="D1059"/>
      <c r="E1059"/>
      <c r="F1059" s="1">
        <f t="shared" si="75"/>
        <v>-49.657350064426232</v>
      </c>
      <c r="G1059" s="1">
        <f t="shared" si="76"/>
        <v>-57.875745583403663</v>
      </c>
      <c r="P1059"/>
      <c r="Q1059"/>
    </row>
    <row r="1060" spans="1:17" x14ac:dyDescent="0.25">
      <c r="A1060" s="1">
        <f t="shared" si="77"/>
        <v>960</v>
      </c>
      <c r="B1060">
        <f t="shared" si="74"/>
        <v>536.82518733191705</v>
      </c>
      <c r="C1060"/>
      <c r="D1060"/>
      <c r="E1060"/>
      <c r="F1060" s="1">
        <f t="shared" si="75"/>
        <v>-50.358689518992456</v>
      </c>
      <c r="G1060" s="1">
        <f t="shared" si="76"/>
        <v>-58.832481273947529</v>
      </c>
      <c r="P1060"/>
      <c r="Q1060"/>
    </row>
    <row r="1061" spans="1:17" x14ac:dyDescent="0.25">
      <c r="A1061" s="1">
        <f t="shared" si="77"/>
        <v>961</v>
      </c>
      <c r="B1061">
        <f t="shared" ref="B1061:B1124" si="78">A*A1061</f>
        <v>537.38438023538777</v>
      </c>
      <c r="C1061"/>
      <c r="D1061"/>
      <c r="E1061"/>
      <c r="F1061" s="1">
        <f t="shared" ref="F1061:F1124" si="79">IF($A1061&lt;TSTRAIGHT,yarxiko-B*$A1061,IF($A1061&lt;time_up,-B*($A1061-TSTRAIGHT)+1/2*ABS(g)*($A1061-TSTRAIGHT)^2,B*(A1061-time_up)))</f>
        <v>-51.058075033845398</v>
      </c>
      <c r="G1061" s="1">
        <f t="shared" ref="G1061:G1124" si="80">IF($A1061&lt;TSTRAIGHT,yarxiko-B*$A1061,IF($A1061&lt;TIME_TILLh,-B*($A1061-TSTRAIGHT)+1/2*g*($A1061-TSTRAIGHT)^2,IF($A1061&lt;TIME_TO_2ND,-h-Gamma*($A1061-TIME_TILLh),IF($A1061&lt;T_OLIKO,-h-DY_layer-Gamma*($A1061-TIME_TO_2ND)-1/2*g*($A1061-TIME_TO_2ND)^2,-2*h-DY_layer-B*($A1061-T_OLIKO)))))</f>
        <v>-59.791170904204662</v>
      </c>
      <c r="P1061"/>
      <c r="Q1061"/>
    </row>
    <row r="1062" spans="1:17" x14ac:dyDescent="0.25">
      <c r="A1062" s="1">
        <f t="shared" ref="A1062:A1125" si="81">A1061+DETE</f>
        <v>962</v>
      </c>
      <c r="B1062">
        <f t="shared" si="78"/>
        <v>537.94357313885848</v>
      </c>
      <c r="C1062"/>
      <c r="D1062"/>
      <c r="E1062"/>
      <c r="F1062" s="1">
        <f t="shared" si="79"/>
        <v>-51.755506608985073</v>
      </c>
      <c r="G1062" s="1">
        <f t="shared" si="80"/>
        <v>-60.751814474175077</v>
      </c>
      <c r="P1062"/>
      <c r="Q1062"/>
    </row>
    <row r="1063" spans="1:17" x14ac:dyDescent="0.25">
      <c r="A1063" s="1">
        <f t="shared" si="81"/>
        <v>963</v>
      </c>
      <c r="B1063">
        <f t="shared" si="78"/>
        <v>538.50276604232931</v>
      </c>
      <c r="C1063"/>
      <c r="D1063"/>
      <c r="E1063"/>
      <c r="F1063" s="1">
        <f t="shared" si="79"/>
        <v>-52.450984244411465</v>
      </c>
      <c r="G1063" s="1">
        <f t="shared" si="80"/>
        <v>-61.71441198385876</v>
      </c>
      <c r="P1063"/>
      <c r="Q1063"/>
    </row>
    <row r="1064" spans="1:17" x14ac:dyDescent="0.25">
      <c r="A1064" s="1">
        <f t="shared" si="81"/>
        <v>964</v>
      </c>
      <c r="B1064">
        <f t="shared" si="78"/>
        <v>539.06195894580003</v>
      </c>
      <c r="C1064"/>
      <c r="D1064"/>
      <c r="E1064"/>
      <c r="F1064" s="1">
        <f t="shared" si="79"/>
        <v>-53.144507940124591</v>
      </c>
      <c r="G1064" s="1">
        <f t="shared" si="80"/>
        <v>-62.678963433255724</v>
      </c>
      <c r="P1064"/>
      <c r="Q1064"/>
    </row>
    <row r="1065" spans="1:17" x14ac:dyDescent="0.25">
      <c r="A1065" s="1">
        <f t="shared" si="81"/>
        <v>965</v>
      </c>
      <c r="B1065">
        <f t="shared" si="78"/>
        <v>539.62115184927075</v>
      </c>
      <c r="C1065"/>
      <c r="D1065"/>
      <c r="E1065"/>
      <c r="F1065" s="1">
        <f t="shared" si="79"/>
        <v>-53.836077696124434</v>
      </c>
      <c r="G1065" s="1">
        <f t="shared" si="80"/>
        <v>-63.645468822365956</v>
      </c>
      <c r="P1065"/>
      <c r="Q1065"/>
    </row>
    <row r="1066" spans="1:17" x14ac:dyDescent="0.25">
      <c r="A1066" s="1">
        <f t="shared" si="81"/>
        <v>966</v>
      </c>
      <c r="B1066">
        <f t="shared" si="78"/>
        <v>540.18034475274146</v>
      </c>
      <c r="C1066"/>
      <c r="D1066"/>
      <c r="E1066"/>
      <c r="F1066" s="1">
        <f t="shared" si="79"/>
        <v>-54.525693512411003</v>
      </c>
      <c r="G1066" s="1">
        <f t="shared" si="80"/>
        <v>-64.613928151189484</v>
      </c>
      <c r="P1066"/>
      <c r="Q1066"/>
    </row>
    <row r="1067" spans="1:17" x14ac:dyDescent="0.25">
      <c r="A1067" s="1">
        <f t="shared" si="81"/>
        <v>967</v>
      </c>
      <c r="B1067">
        <f t="shared" si="78"/>
        <v>540.73953765621229</v>
      </c>
      <c r="C1067"/>
      <c r="D1067"/>
      <c r="E1067"/>
      <c r="F1067" s="1">
        <f t="shared" si="79"/>
        <v>-55.213355388984297</v>
      </c>
      <c r="G1067" s="1">
        <f t="shared" si="80"/>
        <v>-65.584341419726272</v>
      </c>
      <c r="P1067"/>
      <c r="Q1067"/>
    </row>
    <row r="1068" spans="1:17" x14ac:dyDescent="0.25">
      <c r="A1068" s="1">
        <f t="shared" si="81"/>
        <v>968</v>
      </c>
      <c r="B1068">
        <f t="shared" si="78"/>
        <v>541.29873055968301</v>
      </c>
      <c r="C1068"/>
      <c r="D1068"/>
      <c r="E1068"/>
      <c r="F1068" s="1">
        <f t="shared" si="79"/>
        <v>-55.89906332584431</v>
      </c>
      <c r="G1068" s="1">
        <f t="shared" si="80"/>
        <v>-66.556708627976334</v>
      </c>
      <c r="P1068"/>
      <c r="Q1068"/>
    </row>
    <row r="1069" spans="1:17" x14ac:dyDescent="0.25">
      <c r="A1069" s="1">
        <f t="shared" si="81"/>
        <v>969</v>
      </c>
      <c r="B1069">
        <f t="shared" si="78"/>
        <v>541.85792346315372</v>
      </c>
      <c r="C1069"/>
      <c r="D1069"/>
      <c r="E1069"/>
      <c r="F1069" s="1">
        <f t="shared" si="79"/>
        <v>-56.582817322991055</v>
      </c>
      <c r="G1069" s="1">
        <f t="shared" si="80"/>
        <v>-67.531029775939686</v>
      </c>
      <c r="P1069"/>
      <c r="Q1069"/>
    </row>
    <row r="1070" spans="1:17" x14ac:dyDescent="0.25">
      <c r="A1070" s="1">
        <f t="shared" si="81"/>
        <v>970</v>
      </c>
      <c r="B1070">
        <f t="shared" si="78"/>
        <v>542.41711636662444</v>
      </c>
      <c r="C1070"/>
      <c r="D1070"/>
      <c r="E1070"/>
      <c r="F1070" s="1">
        <f t="shared" si="79"/>
        <v>-57.264617380424518</v>
      </c>
      <c r="G1070" s="1">
        <f t="shared" si="80"/>
        <v>-68.507304863616298</v>
      </c>
      <c r="P1070"/>
      <c r="Q1070"/>
    </row>
    <row r="1071" spans="1:17" x14ac:dyDescent="0.25">
      <c r="A1071" s="1">
        <f t="shared" si="81"/>
        <v>971</v>
      </c>
      <c r="B1071">
        <f t="shared" si="78"/>
        <v>542.97630927009527</v>
      </c>
      <c r="C1071"/>
      <c r="D1071"/>
      <c r="E1071"/>
      <c r="F1071" s="1">
        <f t="shared" si="79"/>
        <v>-57.944463498144707</v>
      </c>
      <c r="G1071" s="1">
        <f t="shared" si="80"/>
        <v>-69.485533891006185</v>
      </c>
      <c r="P1071"/>
      <c r="Q1071"/>
    </row>
    <row r="1072" spans="1:17" x14ac:dyDescent="0.25">
      <c r="A1072" s="1">
        <f t="shared" si="81"/>
        <v>972</v>
      </c>
      <c r="B1072">
        <f t="shared" si="78"/>
        <v>543.53550217356599</v>
      </c>
      <c r="C1072"/>
      <c r="D1072"/>
      <c r="E1072"/>
      <c r="F1072" s="1">
        <f t="shared" si="79"/>
        <v>-58.622355676151628</v>
      </c>
      <c r="G1072" s="1">
        <f t="shared" si="80"/>
        <v>-70.46571685810936</v>
      </c>
      <c r="P1072"/>
      <c r="Q1072"/>
    </row>
    <row r="1073" spans="1:17" x14ac:dyDescent="0.25">
      <c r="A1073" s="1">
        <f t="shared" si="81"/>
        <v>973</v>
      </c>
      <c r="B1073">
        <f t="shared" si="78"/>
        <v>544.0946950770367</v>
      </c>
      <c r="C1073"/>
      <c r="D1073"/>
      <c r="E1073"/>
      <c r="F1073" s="1">
        <f t="shared" si="79"/>
        <v>-59.29829391444526</v>
      </c>
      <c r="G1073" s="1">
        <f t="shared" si="80"/>
        <v>-71.44785376492581</v>
      </c>
      <c r="P1073"/>
      <c r="Q1073"/>
    </row>
    <row r="1074" spans="1:17" x14ac:dyDescent="0.25">
      <c r="A1074" s="1">
        <f t="shared" si="81"/>
        <v>974</v>
      </c>
      <c r="B1074">
        <f t="shared" si="78"/>
        <v>544.65388798050753</v>
      </c>
      <c r="C1074"/>
      <c r="D1074"/>
      <c r="E1074"/>
      <c r="F1074" s="1">
        <f t="shared" si="79"/>
        <v>-59.972278213025618</v>
      </c>
      <c r="G1074" s="1">
        <f t="shared" si="80"/>
        <v>-72.431944611455521</v>
      </c>
      <c r="P1074"/>
      <c r="Q1074"/>
    </row>
    <row r="1075" spans="1:17" x14ac:dyDescent="0.25">
      <c r="A1075" s="1">
        <f t="shared" si="81"/>
        <v>975</v>
      </c>
      <c r="B1075">
        <f t="shared" si="78"/>
        <v>545.21308088397825</v>
      </c>
      <c r="C1075"/>
      <c r="D1075"/>
      <c r="E1075"/>
      <c r="F1075" s="1">
        <f t="shared" si="79"/>
        <v>-60.644308571892715</v>
      </c>
      <c r="G1075" s="1">
        <f t="shared" si="80"/>
        <v>-73.417989397698534</v>
      </c>
      <c r="P1075"/>
      <c r="Q1075"/>
    </row>
    <row r="1076" spans="1:17" x14ac:dyDescent="0.25">
      <c r="A1076" s="1">
        <f t="shared" si="81"/>
        <v>976</v>
      </c>
      <c r="B1076">
        <f t="shared" si="78"/>
        <v>545.77227378744897</v>
      </c>
      <c r="C1076"/>
      <c r="D1076"/>
      <c r="E1076"/>
      <c r="F1076" s="1">
        <f t="shared" si="79"/>
        <v>-61.314384991046524</v>
      </c>
      <c r="G1076" s="1">
        <f t="shared" si="80"/>
        <v>-74.405988123654794</v>
      </c>
      <c r="P1076"/>
      <c r="Q1076"/>
    </row>
    <row r="1077" spans="1:17" x14ac:dyDescent="0.25">
      <c r="A1077" s="1">
        <f t="shared" si="81"/>
        <v>977</v>
      </c>
      <c r="B1077">
        <f t="shared" si="78"/>
        <v>546.33146669091968</v>
      </c>
      <c r="C1077"/>
      <c r="D1077"/>
      <c r="E1077"/>
      <c r="F1077" s="1">
        <f t="shared" si="79"/>
        <v>-61.98250747048705</v>
      </c>
      <c r="G1077" s="1">
        <f t="shared" si="80"/>
        <v>-75.395940789324342</v>
      </c>
      <c r="P1077"/>
      <c r="Q1077"/>
    </row>
    <row r="1078" spans="1:17" x14ac:dyDescent="0.25">
      <c r="A1078" s="1">
        <f t="shared" si="81"/>
        <v>978</v>
      </c>
      <c r="B1078">
        <f t="shared" si="78"/>
        <v>546.89065959439051</v>
      </c>
      <c r="C1078"/>
      <c r="D1078"/>
      <c r="E1078"/>
      <c r="F1078" s="1">
        <f t="shared" si="79"/>
        <v>-62.648676010214302</v>
      </c>
      <c r="G1078" s="1">
        <f t="shared" si="80"/>
        <v>-76.387847394707165</v>
      </c>
      <c r="P1078"/>
      <c r="Q1078"/>
    </row>
    <row r="1079" spans="1:17" x14ac:dyDescent="0.25">
      <c r="A1079" s="1">
        <f t="shared" si="81"/>
        <v>979</v>
      </c>
      <c r="B1079">
        <f t="shared" si="78"/>
        <v>547.44985249786123</v>
      </c>
      <c r="C1079"/>
      <c r="D1079"/>
      <c r="E1079"/>
      <c r="F1079" s="1">
        <f t="shared" si="79"/>
        <v>-63.312890610228301</v>
      </c>
      <c r="G1079" s="1">
        <f t="shared" si="80"/>
        <v>-77.381707939803277</v>
      </c>
      <c r="P1079"/>
      <c r="Q1079"/>
    </row>
    <row r="1080" spans="1:17" x14ac:dyDescent="0.25">
      <c r="A1080" s="1">
        <f t="shared" si="81"/>
        <v>980</v>
      </c>
      <c r="B1080">
        <f t="shared" si="78"/>
        <v>548.00904540133195</v>
      </c>
      <c r="C1080"/>
      <c r="D1080"/>
      <c r="E1080"/>
      <c r="F1080" s="1">
        <f t="shared" si="79"/>
        <v>-63.975151270529004</v>
      </c>
      <c r="G1080" s="1">
        <f t="shared" si="80"/>
        <v>-78.37752242461265</v>
      </c>
      <c r="P1080"/>
      <c r="Q1080"/>
    </row>
    <row r="1081" spans="1:17" x14ac:dyDescent="0.25">
      <c r="A1081" s="1">
        <f t="shared" si="81"/>
        <v>981</v>
      </c>
      <c r="B1081">
        <f t="shared" si="78"/>
        <v>548.56823830480266</v>
      </c>
      <c r="C1081"/>
      <c r="D1081"/>
      <c r="E1081"/>
      <c r="F1081" s="1">
        <f t="shared" si="79"/>
        <v>-64.635457991116425</v>
      </c>
      <c r="G1081" s="1">
        <f t="shared" si="80"/>
        <v>-79.375290849135297</v>
      </c>
      <c r="P1081"/>
      <c r="Q1081"/>
    </row>
    <row r="1082" spans="1:17" x14ac:dyDescent="0.25">
      <c r="A1082" s="1">
        <f t="shared" si="81"/>
        <v>982</v>
      </c>
      <c r="B1082">
        <f t="shared" si="78"/>
        <v>549.12743120827349</v>
      </c>
      <c r="C1082"/>
      <c r="D1082"/>
      <c r="E1082"/>
      <c r="F1082" s="1">
        <f t="shared" si="79"/>
        <v>-65.293810771990593</v>
      </c>
      <c r="G1082" s="1">
        <f t="shared" si="80"/>
        <v>-80.375013213371233</v>
      </c>
      <c r="P1082"/>
      <c r="Q1082"/>
    </row>
    <row r="1083" spans="1:17" x14ac:dyDescent="0.25">
      <c r="A1083" s="1">
        <f t="shared" si="81"/>
        <v>983</v>
      </c>
      <c r="B1083">
        <f t="shared" si="78"/>
        <v>549.68662411174421</v>
      </c>
      <c r="C1083"/>
      <c r="D1083"/>
      <c r="E1083"/>
      <c r="F1083" s="1">
        <f t="shared" si="79"/>
        <v>-65.950209613151472</v>
      </c>
      <c r="G1083" s="1">
        <f t="shared" si="80"/>
        <v>-81.376689517320429</v>
      </c>
      <c r="P1083"/>
      <c r="Q1083"/>
    </row>
    <row r="1084" spans="1:17" x14ac:dyDescent="0.25">
      <c r="A1084" s="1">
        <f t="shared" si="81"/>
        <v>984</v>
      </c>
      <c r="B1084">
        <f t="shared" si="78"/>
        <v>550.24581701521493</v>
      </c>
      <c r="C1084"/>
      <c r="D1084"/>
      <c r="E1084"/>
      <c r="F1084" s="1">
        <f t="shared" si="79"/>
        <v>-66.604654514599076</v>
      </c>
      <c r="G1084" s="1">
        <f t="shared" si="80"/>
        <v>-82.3803197609829</v>
      </c>
      <c r="P1084"/>
      <c r="Q1084"/>
    </row>
    <row r="1085" spans="1:17" x14ac:dyDescent="0.25">
      <c r="A1085" s="1">
        <f t="shared" si="81"/>
        <v>985</v>
      </c>
      <c r="B1085">
        <f t="shared" si="78"/>
        <v>550.80500991868576</v>
      </c>
      <c r="C1085"/>
      <c r="D1085"/>
      <c r="E1085"/>
      <c r="F1085" s="1">
        <f t="shared" si="79"/>
        <v>-67.257145476333392</v>
      </c>
      <c r="G1085" s="1">
        <f t="shared" si="80"/>
        <v>-83.38590394435866</v>
      </c>
      <c r="P1085"/>
      <c r="Q1085"/>
    </row>
    <row r="1086" spans="1:17" x14ac:dyDescent="0.25">
      <c r="A1086" s="1">
        <f t="shared" si="81"/>
        <v>986</v>
      </c>
      <c r="B1086">
        <f t="shared" si="78"/>
        <v>551.36420282215647</v>
      </c>
      <c r="C1086"/>
      <c r="D1086"/>
      <c r="E1086"/>
      <c r="F1086" s="1">
        <f t="shared" si="79"/>
        <v>-67.907682498354461</v>
      </c>
      <c r="G1086" s="1">
        <f t="shared" si="80"/>
        <v>-84.393442067447694</v>
      </c>
      <c r="P1086"/>
      <c r="Q1086"/>
    </row>
    <row r="1087" spans="1:17" x14ac:dyDescent="0.25">
      <c r="A1087" s="1">
        <f t="shared" si="81"/>
        <v>987</v>
      </c>
      <c r="B1087">
        <f t="shared" si="78"/>
        <v>551.92339572562719</v>
      </c>
      <c r="C1087"/>
      <c r="D1087"/>
      <c r="E1087"/>
      <c r="F1087" s="1">
        <f t="shared" si="79"/>
        <v>-68.556265580662227</v>
      </c>
      <c r="G1087" s="1">
        <f t="shared" si="80"/>
        <v>-85.402934130250003</v>
      </c>
      <c r="P1087"/>
      <c r="Q1087"/>
    </row>
    <row r="1088" spans="1:17" x14ac:dyDescent="0.25">
      <c r="A1088" s="1">
        <f t="shared" si="81"/>
        <v>988</v>
      </c>
      <c r="B1088">
        <f t="shared" si="78"/>
        <v>552.4825886290979</v>
      </c>
      <c r="C1088"/>
      <c r="D1088"/>
      <c r="E1088"/>
      <c r="F1088" s="1">
        <f t="shared" si="79"/>
        <v>-69.202894723256719</v>
      </c>
      <c r="G1088" s="1">
        <f t="shared" si="80"/>
        <v>-86.414380132765586</v>
      </c>
      <c r="P1088"/>
      <c r="Q1088"/>
    </row>
    <row r="1089" spans="1:17" x14ac:dyDescent="0.25">
      <c r="A1089" s="1">
        <f t="shared" si="81"/>
        <v>989</v>
      </c>
      <c r="B1089">
        <f t="shared" si="78"/>
        <v>553.04178153256873</v>
      </c>
      <c r="C1089"/>
      <c r="D1089"/>
      <c r="E1089"/>
      <c r="F1089" s="1">
        <f t="shared" si="79"/>
        <v>-69.84756992613795</v>
      </c>
      <c r="G1089" s="1">
        <f t="shared" si="80"/>
        <v>-87.42778007499443</v>
      </c>
      <c r="P1089"/>
      <c r="Q1089"/>
    </row>
    <row r="1090" spans="1:17" x14ac:dyDescent="0.25">
      <c r="A1090" s="1">
        <f t="shared" si="81"/>
        <v>990</v>
      </c>
      <c r="B1090">
        <f t="shared" si="78"/>
        <v>553.60097443603945</v>
      </c>
      <c r="C1090"/>
      <c r="D1090"/>
      <c r="E1090"/>
      <c r="F1090" s="1">
        <f t="shared" si="79"/>
        <v>-70.490291189305907</v>
      </c>
      <c r="G1090" s="1">
        <f t="shared" si="80"/>
        <v>-88.443133956936578</v>
      </c>
      <c r="P1090"/>
      <c r="Q1090"/>
    </row>
    <row r="1091" spans="1:17" x14ac:dyDescent="0.25">
      <c r="A1091" s="1">
        <f t="shared" si="81"/>
        <v>991</v>
      </c>
      <c r="B1091">
        <f t="shared" si="78"/>
        <v>554.16016733951017</v>
      </c>
      <c r="C1091"/>
      <c r="D1091"/>
      <c r="E1091"/>
      <c r="F1091" s="1">
        <f t="shared" si="79"/>
        <v>-71.131058512760575</v>
      </c>
      <c r="G1091" s="1">
        <f t="shared" si="80"/>
        <v>-89.460441778591985</v>
      </c>
      <c r="P1091"/>
      <c r="Q1091"/>
    </row>
    <row r="1092" spans="1:17" x14ac:dyDescent="0.25">
      <c r="A1092" s="1">
        <f t="shared" si="81"/>
        <v>992</v>
      </c>
      <c r="B1092">
        <f t="shared" si="78"/>
        <v>554.71936024298088</v>
      </c>
      <c r="C1092"/>
      <c r="D1092"/>
      <c r="E1092"/>
      <c r="F1092" s="1">
        <f t="shared" si="79"/>
        <v>-71.769871896501968</v>
      </c>
      <c r="G1092" s="1">
        <f t="shared" si="80"/>
        <v>-90.479703539960667</v>
      </c>
      <c r="P1092"/>
      <c r="Q1092"/>
    </row>
    <row r="1093" spans="1:17" x14ac:dyDescent="0.25">
      <c r="A1093" s="1">
        <f t="shared" si="81"/>
        <v>993</v>
      </c>
      <c r="B1093">
        <f t="shared" si="78"/>
        <v>555.27855314645171</v>
      </c>
      <c r="C1093"/>
      <c r="D1093"/>
      <c r="E1093"/>
      <c r="F1093" s="1">
        <f t="shared" si="79"/>
        <v>-72.406731340530101</v>
      </c>
      <c r="G1093" s="1">
        <f t="shared" si="80"/>
        <v>-91.500919241042638</v>
      </c>
      <c r="P1093"/>
      <c r="Q1093"/>
    </row>
    <row r="1094" spans="1:17" x14ac:dyDescent="0.25">
      <c r="A1094" s="1">
        <f t="shared" si="81"/>
        <v>994</v>
      </c>
      <c r="B1094">
        <f t="shared" si="78"/>
        <v>555.83774604992243</v>
      </c>
      <c r="C1094"/>
      <c r="D1094"/>
      <c r="E1094"/>
      <c r="F1094" s="1">
        <f t="shared" si="79"/>
        <v>-73.041636844844945</v>
      </c>
      <c r="G1094" s="1">
        <f t="shared" si="80"/>
        <v>-92.524088881837869</v>
      </c>
      <c r="P1094"/>
      <c r="Q1094"/>
    </row>
    <row r="1095" spans="1:17" x14ac:dyDescent="0.25">
      <c r="A1095" s="1">
        <f t="shared" si="81"/>
        <v>995</v>
      </c>
      <c r="B1095">
        <f t="shared" si="78"/>
        <v>556.39693895339315</v>
      </c>
      <c r="C1095"/>
      <c r="D1095"/>
      <c r="E1095"/>
      <c r="F1095" s="1">
        <f t="shared" si="79"/>
        <v>-73.674588409446514</v>
      </c>
      <c r="G1095" s="1">
        <f t="shared" si="80"/>
        <v>-93.549212462346375</v>
      </c>
      <c r="P1095"/>
      <c r="Q1095"/>
    </row>
    <row r="1096" spans="1:17" x14ac:dyDescent="0.25">
      <c r="A1096" s="1">
        <f t="shared" si="81"/>
        <v>996</v>
      </c>
      <c r="B1096">
        <f t="shared" si="78"/>
        <v>556.95613185686386</v>
      </c>
      <c r="C1096"/>
      <c r="D1096"/>
      <c r="E1096"/>
      <c r="F1096" s="1">
        <f t="shared" si="79"/>
        <v>-74.305586034334794</v>
      </c>
      <c r="G1096" s="1">
        <f t="shared" si="80"/>
        <v>-94.57628998256817</v>
      </c>
      <c r="P1096"/>
      <c r="Q1096"/>
    </row>
    <row r="1097" spans="1:17" x14ac:dyDescent="0.25">
      <c r="A1097" s="1">
        <f t="shared" si="81"/>
        <v>997</v>
      </c>
      <c r="B1097">
        <f t="shared" si="78"/>
        <v>557.51532476033469</v>
      </c>
      <c r="C1097"/>
      <c r="D1097"/>
      <c r="E1097"/>
      <c r="F1097" s="1">
        <f t="shared" si="79"/>
        <v>-74.934629719509829</v>
      </c>
      <c r="G1097" s="1">
        <f t="shared" si="80"/>
        <v>-95.605321442503239</v>
      </c>
      <c r="P1097"/>
      <c r="Q1097"/>
    </row>
    <row r="1098" spans="1:17" x14ac:dyDescent="0.25">
      <c r="A1098" s="1">
        <f t="shared" si="81"/>
        <v>998</v>
      </c>
      <c r="B1098">
        <f t="shared" si="78"/>
        <v>558.07451766380541</v>
      </c>
      <c r="C1098"/>
      <c r="D1098"/>
      <c r="E1098"/>
      <c r="F1098" s="1">
        <f t="shared" si="79"/>
        <v>-75.56171946497156</v>
      </c>
      <c r="G1098" s="1">
        <f t="shared" si="80"/>
        <v>-96.636306842151583</v>
      </c>
      <c r="P1098"/>
      <c r="Q1098"/>
    </row>
    <row r="1099" spans="1:17" x14ac:dyDescent="0.25">
      <c r="A1099" s="1">
        <f t="shared" si="81"/>
        <v>999</v>
      </c>
      <c r="B1099">
        <f t="shared" si="78"/>
        <v>558.63371056727613</v>
      </c>
      <c r="C1099"/>
      <c r="D1099"/>
      <c r="E1099"/>
      <c r="F1099" s="1">
        <f t="shared" si="79"/>
        <v>-76.186855270720031</v>
      </c>
      <c r="G1099" s="1">
        <f t="shared" si="80"/>
        <v>-97.669246181513188</v>
      </c>
      <c r="P1099"/>
      <c r="Q1099"/>
    </row>
    <row r="1100" spans="1:17" x14ac:dyDescent="0.25">
      <c r="A1100" s="1">
        <f t="shared" si="81"/>
        <v>1000</v>
      </c>
      <c r="B1100">
        <f t="shared" si="78"/>
        <v>559.19290347074696</v>
      </c>
      <c r="C1100"/>
      <c r="D1100"/>
      <c r="E1100"/>
      <c r="F1100" s="1">
        <f t="shared" si="79"/>
        <v>-76.810037136755227</v>
      </c>
      <c r="G1100" s="1">
        <f t="shared" si="80"/>
        <v>-98.704139460588095</v>
      </c>
      <c r="P1100"/>
      <c r="Q1100"/>
    </row>
    <row r="1101" spans="1:17" x14ac:dyDescent="0.25">
      <c r="A1101" s="1">
        <f t="shared" si="81"/>
        <v>1001</v>
      </c>
      <c r="B1101">
        <f t="shared" si="78"/>
        <v>559.75209637421767</v>
      </c>
      <c r="C1101"/>
      <c r="D1101"/>
      <c r="E1101"/>
      <c r="F1101" s="1">
        <f t="shared" si="79"/>
        <v>-77.431265063077134</v>
      </c>
      <c r="G1101" s="1">
        <f t="shared" si="80"/>
        <v>-99.740986679376263</v>
      </c>
      <c r="P1101"/>
      <c r="Q1101"/>
    </row>
    <row r="1102" spans="1:17" x14ac:dyDescent="0.25">
      <c r="A1102" s="1">
        <f t="shared" si="81"/>
        <v>1002</v>
      </c>
      <c r="B1102">
        <f t="shared" si="78"/>
        <v>560.31128927768839</v>
      </c>
      <c r="C1102"/>
      <c r="D1102"/>
      <c r="E1102"/>
      <c r="F1102" s="1">
        <f t="shared" si="79"/>
        <v>-78.050539049685767</v>
      </c>
      <c r="G1102" s="1">
        <f t="shared" si="80"/>
        <v>-100.77978783787771</v>
      </c>
      <c r="P1102"/>
      <c r="Q1102"/>
    </row>
    <row r="1103" spans="1:17" x14ac:dyDescent="0.25">
      <c r="A1103" s="1">
        <f t="shared" si="81"/>
        <v>1003</v>
      </c>
      <c r="B1103">
        <f t="shared" si="78"/>
        <v>560.8704821811591</v>
      </c>
      <c r="C1103"/>
      <c r="D1103"/>
      <c r="E1103"/>
      <c r="F1103" s="1">
        <f t="shared" si="79"/>
        <v>-78.66785909658114</v>
      </c>
      <c r="G1103" s="1">
        <f t="shared" si="80"/>
        <v>-101.82054293609241</v>
      </c>
      <c r="P1103"/>
      <c r="Q1103"/>
    </row>
    <row r="1104" spans="1:17" x14ac:dyDescent="0.25">
      <c r="A1104" s="1">
        <f t="shared" si="81"/>
        <v>1004</v>
      </c>
      <c r="B1104">
        <f t="shared" si="78"/>
        <v>561.42967508462993</v>
      </c>
      <c r="C1104"/>
      <c r="D1104"/>
      <c r="E1104"/>
      <c r="F1104" s="1">
        <f t="shared" si="79"/>
        <v>-79.283225203763237</v>
      </c>
      <c r="G1104" s="1">
        <f t="shared" si="80"/>
        <v>-102.86325197402041</v>
      </c>
      <c r="P1104"/>
      <c r="Q1104"/>
    </row>
    <row r="1105" spans="1:17" x14ac:dyDescent="0.25">
      <c r="A1105" s="1">
        <f t="shared" si="81"/>
        <v>1005</v>
      </c>
      <c r="B1105">
        <f t="shared" si="78"/>
        <v>561.98886798810065</v>
      </c>
      <c r="C1105"/>
      <c r="D1105"/>
      <c r="E1105"/>
      <c r="F1105" s="1">
        <f t="shared" si="79"/>
        <v>-79.896637371232032</v>
      </c>
      <c r="G1105" s="1">
        <f t="shared" si="80"/>
        <v>-103.9079149516617</v>
      </c>
      <c r="P1105"/>
      <c r="Q1105"/>
    </row>
    <row r="1106" spans="1:17" x14ac:dyDescent="0.25">
      <c r="A1106" s="1">
        <f t="shared" si="81"/>
        <v>1006</v>
      </c>
      <c r="B1106">
        <f t="shared" si="78"/>
        <v>562.54806089157137</v>
      </c>
      <c r="C1106"/>
      <c r="D1106"/>
      <c r="E1106"/>
      <c r="F1106" s="1">
        <f t="shared" si="79"/>
        <v>-80.50809559898758</v>
      </c>
      <c r="G1106" s="1">
        <f t="shared" si="80"/>
        <v>-104.95453186901622</v>
      </c>
      <c r="P1106"/>
      <c r="Q1106"/>
    </row>
    <row r="1107" spans="1:17" x14ac:dyDescent="0.25">
      <c r="A1107" s="1">
        <f t="shared" si="81"/>
        <v>1007</v>
      </c>
      <c r="B1107">
        <f t="shared" si="78"/>
        <v>563.10725379504208</v>
      </c>
      <c r="C1107"/>
      <c r="D1107"/>
      <c r="E1107"/>
      <c r="F1107" s="1">
        <f t="shared" si="79"/>
        <v>-81.11759988702984</v>
      </c>
      <c r="G1107" s="1">
        <f t="shared" si="80"/>
        <v>-106.00310272608407</v>
      </c>
      <c r="P1107"/>
      <c r="Q1107"/>
    </row>
    <row r="1108" spans="1:17" x14ac:dyDescent="0.25">
      <c r="A1108" s="1">
        <f t="shared" si="81"/>
        <v>1008</v>
      </c>
      <c r="B1108">
        <f t="shared" si="78"/>
        <v>563.66644669851291</v>
      </c>
      <c r="C1108"/>
      <c r="D1108"/>
      <c r="E1108"/>
      <c r="F1108" s="1">
        <f t="shared" si="79"/>
        <v>-81.725150235358825</v>
      </c>
      <c r="G1108" s="1">
        <f t="shared" si="80"/>
        <v>-107.05362752286516</v>
      </c>
      <c r="P1108"/>
      <c r="Q1108"/>
    </row>
    <row r="1109" spans="1:17" x14ac:dyDescent="0.25">
      <c r="A1109" s="1">
        <f t="shared" si="81"/>
        <v>1009</v>
      </c>
      <c r="B1109">
        <f t="shared" si="78"/>
        <v>564.22563960198363</v>
      </c>
      <c r="C1109"/>
      <c r="D1109"/>
      <c r="E1109"/>
      <c r="F1109" s="1">
        <f t="shared" si="79"/>
        <v>-82.330746643974521</v>
      </c>
      <c r="G1109" s="1">
        <f t="shared" si="80"/>
        <v>-108.10610625935954</v>
      </c>
      <c r="P1109"/>
      <c r="Q1109"/>
    </row>
    <row r="1110" spans="1:17" x14ac:dyDescent="0.25">
      <c r="A1110" s="1">
        <f t="shared" si="81"/>
        <v>1010</v>
      </c>
      <c r="B1110">
        <f t="shared" si="78"/>
        <v>564.78483250545435</v>
      </c>
      <c r="C1110"/>
      <c r="D1110"/>
      <c r="E1110"/>
      <c r="F1110" s="1">
        <f t="shared" si="79"/>
        <v>-82.934389112876957</v>
      </c>
      <c r="G1110" s="1">
        <f t="shared" si="80"/>
        <v>-109.16053893556717</v>
      </c>
      <c r="P1110"/>
      <c r="Q1110"/>
    </row>
    <row r="1111" spans="1:17" x14ac:dyDescent="0.25">
      <c r="A1111" s="1">
        <f t="shared" si="81"/>
        <v>1011</v>
      </c>
      <c r="B1111">
        <f t="shared" si="78"/>
        <v>565.34402540892518</v>
      </c>
      <c r="C1111"/>
      <c r="D1111"/>
      <c r="E1111"/>
      <c r="F1111" s="1">
        <f t="shared" si="79"/>
        <v>-83.536077642066118</v>
      </c>
      <c r="G1111" s="1">
        <f t="shared" si="80"/>
        <v>-110.21692555148812</v>
      </c>
      <c r="P1111"/>
      <c r="Q1111"/>
    </row>
    <row r="1112" spans="1:17" x14ac:dyDescent="0.25">
      <c r="A1112" s="1">
        <f t="shared" si="81"/>
        <v>1012</v>
      </c>
      <c r="B1112">
        <f t="shared" si="78"/>
        <v>565.90321831239589</v>
      </c>
      <c r="C1112"/>
      <c r="D1112"/>
      <c r="E1112"/>
      <c r="F1112" s="1">
        <f t="shared" si="79"/>
        <v>-84.135812231542005</v>
      </c>
      <c r="G1112" s="1">
        <f t="shared" si="80"/>
        <v>-111.27526610712231</v>
      </c>
      <c r="P1112"/>
      <c r="Q1112"/>
    </row>
    <row r="1113" spans="1:17" x14ac:dyDescent="0.25">
      <c r="A1113" s="1">
        <f t="shared" si="81"/>
        <v>1013</v>
      </c>
      <c r="B1113">
        <f t="shared" si="78"/>
        <v>566.46241121586661</v>
      </c>
      <c r="C1113"/>
      <c r="D1113"/>
      <c r="E1113"/>
      <c r="F1113" s="1">
        <f t="shared" si="79"/>
        <v>-84.733592881304602</v>
      </c>
      <c r="G1113" s="1">
        <f t="shared" si="80"/>
        <v>-112.33556060246978</v>
      </c>
      <c r="P1113"/>
      <c r="Q1113"/>
    </row>
    <row r="1114" spans="1:17" x14ac:dyDescent="0.25">
      <c r="A1114" s="1">
        <f t="shared" si="81"/>
        <v>1014</v>
      </c>
      <c r="B1114">
        <f t="shared" si="78"/>
        <v>567.02160411933733</v>
      </c>
      <c r="C1114"/>
      <c r="D1114"/>
      <c r="E1114"/>
      <c r="F1114" s="1">
        <f t="shared" si="79"/>
        <v>-85.32941959135394</v>
      </c>
      <c r="G1114" s="1">
        <f t="shared" si="80"/>
        <v>-113.39780903753055</v>
      </c>
      <c r="P1114"/>
      <c r="Q1114"/>
    </row>
    <row r="1115" spans="1:17" x14ac:dyDescent="0.25">
      <c r="A1115" s="1">
        <f t="shared" si="81"/>
        <v>1015</v>
      </c>
      <c r="B1115">
        <f t="shared" si="78"/>
        <v>567.58079702280816</v>
      </c>
      <c r="C1115"/>
      <c r="D1115"/>
      <c r="E1115"/>
      <c r="F1115" s="1">
        <f t="shared" si="79"/>
        <v>-85.923292361689988</v>
      </c>
      <c r="G1115" s="1">
        <f t="shared" si="80"/>
        <v>-114.46201141230458</v>
      </c>
      <c r="P1115"/>
      <c r="Q1115"/>
    </row>
    <row r="1116" spans="1:17" x14ac:dyDescent="0.25">
      <c r="A1116" s="1">
        <f t="shared" si="81"/>
        <v>1016</v>
      </c>
      <c r="B1116">
        <f t="shared" si="78"/>
        <v>568.13998992627887</v>
      </c>
      <c r="C1116"/>
      <c r="D1116"/>
      <c r="E1116"/>
      <c r="F1116" s="1">
        <f t="shared" si="79"/>
        <v>-86.515211192312762</v>
      </c>
      <c r="G1116" s="1">
        <f t="shared" si="80"/>
        <v>-115.52816772679188</v>
      </c>
      <c r="P1116"/>
      <c r="Q1116"/>
    </row>
    <row r="1117" spans="1:17" x14ac:dyDescent="0.25">
      <c r="A1117" s="1">
        <f t="shared" si="81"/>
        <v>1017</v>
      </c>
      <c r="B1117">
        <f t="shared" si="78"/>
        <v>568.69918282974959</v>
      </c>
      <c r="C1117"/>
      <c r="D1117"/>
      <c r="E1117"/>
      <c r="F1117" s="1">
        <f t="shared" si="79"/>
        <v>-87.105176083222261</v>
      </c>
      <c r="G1117" s="1">
        <f t="shared" si="80"/>
        <v>-116.59627798099245</v>
      </c>
      <c r="P1117"/>
      <c r="Q1117"/>
    </row>
    <row r="1118" spans="1:17" x14ac:dyDescent="0.25">
      <c r="A1118" s="1">
        <f t="shared" si="81"/>
        <v>1018</v>
      </c>
      <c r="B1118">
        <f t="shared" si="78"/>
        <v>569.2583757332203</v>
      </c>
      <c r="C1118"/>
      <c r="D1118"/>
      <c r="E1118"/>
      <c r="F1118" s="1">
        <f t="shared" si="79"/>
        <v>-87.6931870344185</v>
      </c>
      <c r="G1118" s="1">
        <f t="shared" si="80"/>
        <v>-117.66634217490632</v>
      </c>
      <c r="P1118"/>
      <c r="Q1118"/>
    </row>
    <row r="1119" spans="1:17" x14ac:dyDescent="0.25">
      <c r="A1119" s="1">
        <f t="shared" si="81"/>
        <v>1019</v>
      </c>
      <c r="B1119">
        <f t="shared" si="78"/>
        <v>569.81756863669113</v>
      </c>
      <c r="C1119"/>
      <c r="D1119"/>
      <c r="E1119"/>
      <c r="F1119" s="1">
        <f t="shared" si="79"/>
        <v>-88.27924404590145</v>
      </c>
      <c r="G1119" s="1">
        <f t="shared" si="80"/>
        <v>-118.73836030853344</v>
      </c>
      <c r="P1119"/>
      <c r="Q1119"/>
    </row>
    <row r="1120" spans="1:17" x14ac:dyDescent="0.25">
      <c r="A1120" s="1">
        <f t="shared" si="81"/>
        <v>1020</v>
      </c>
      <c r="B1120">
        <f t="shared" si="78"/>
        <v>570.37676154016185</v>
      </c>
      <c r="C1120"/>
      <c r="D1120"/>
      <c r="E1120"/>
      <c r="F1120" s="1">
        <f t="shared" si="79"/>
        <v>-88.863347117671111</v>
      </c>
      <c r="G1120" s="1">
        <f t="shared" si="80"/>
        <v>-119.81233238187386</v>
      </c>
      <c r="P1120"/>
      <c r="Q1120"/>
    </row>
    <row r="1121" spans="1:17" x14ac:dyDescent="0.25">
      <c r="A1121" s="1">
        <f t="shared" si="81"/>
        <v>1021</v>
      </c>
      <c r="B1121">
        <f t="shared" si="78"/>
        <v>570.93595444363257</v>
      </c>
      <c r="C1121"/>
      <c r="D1121"/>
      <c r="E1121"/>
      <c r="F1121" s="1">
        <f t="shared" si="79"/>
        <v>-89.445496249727512</v>
      </c>
      <c r="G1121" s="1">
        <f t="shared" si="80"/>
        <v>-120.88825839492753</v>
      </c>
      <c r="P1121"/>
      <c r="Q1121"/>
    </row>
    <row r="1122" spans="1:17" x14ac:dyDescent="0.25">
      <c r="A1122" s="1">
        <f t="shared" si="81"/>
        <v>1022</v>
      </c>
      <c r="B1122">
        <f t="shared" si="78"/>
        <v>571.49514734710328</v>
      </c>
      <c r="C1122"/>
      <c r="D1122"/>
      <c r="E1122"/>
      <c r="F1122" s="1">
        <f t="shared" si="79"/>
        <v>-90.025691442070638</v>
      </c>
      <c r="G1122" s="1">
        <f t="shared" si="80"/>
        <v>-121.96613834769451</v>
      </c>
      <c r="P1122"/>
      <c r="Q1122"/>
    </row>
    <row r="1123" spans="1:17" x14ac:dyDescent="0.25">
      <c r="A1123" s="1">
        <f t="shared" si="81"/>
        <v>1023</v>
      </c>
      <c r="B1123">
        <f t="shared" si="78"/>
        <v>572.05434025057411</v>
      </c>
      <c r="C1123"/>
      <c r="D1123"/>
      <c r="E1123"/>
      <c r="F1123" s="1">
        <f t="shared" si="79"/>
        <v>-90.603932694700489</v>
      </c>
      <c r="G1123" s="1">
        <f t="shared" si="80"/>
        <v>-123.04597224017473</v>
      </c>
      <c r="P1123"/>
      <c r="Q1123"/>
    </row>
    <row r="1124" spans="1:17" x14ac:dyDescent="0.25">
      <c r="A1124" s="1">
        <f t="shared" si="81"/>
        <v>1024</v>
      </c>
      <c r="B1124">
        <f t="shared" si="78"/>
        <v>572.61353315404483</v>
      </c>
      <c r="C1124"/>
      <c r="D1124"/>
      <c r="E1124"/>
      <c r="F1124" s="1">
        <f t="shared" si="79"/>
        <v>-91.180220007617052</v>
      </c>
      <c r="G1124" s="1">
        <f t="shared" si="80"/>
        <v>-124.12776007236825</v>
      </c>
      <c r="P1124"/>
      <c r="Q1124"/>
    </row>
    <row r="1125" spans="1:17" x14ac:dyDescent="0.25">
      <c r="A1125" s="1">
        <f t="shared" si="81"/>
        <v>1025</v>
      </c>
      <c r="B1125">
        <f t="shared" ref="B1125:B1188" si="82">A*A1125</f>
        <v>573.17272605751555</v>
      </c>
      <c r="C1125"/>
      <c r="D1125"/>
      <c r="E1125"/>
      <c r="F1125" s="1">
        <f t="shared" ref="F1125:F1188" si="83">IF($A1125&lt;TSTRAIGHT,yarxiko-B*$A1125,IF($A1125&lt;time_up,-B*($A1125-TSTRAIGHT)+1/2*ABS(g)*($A1125-TSTRAIGHT)^2,B*(A1125-time_up)))</f>
        <v>-91.754553380820369</v>
      </c>
      <c r="G1125" s="1">
        <f t="shared" ref="G1125:G1188" si="84">IF($A1125&lt;TSTRAIGHT,yarxiko-B*$A1125,IF($A1125&lt;TIME_TILLh,-B*($A1125-TSTRAIGHT)+1/2*g*($A1125-TSTRAIGHT)^2,IF($A1125&lt;TIME_TO_2ND,-h-Gamma*($A1125-TIME_TILLh),IF($A1125&lt;T_OLIKO,-h-DY_layer-Gamma*($A1125-TIME_TO_2ND)-1/2*g*($A1125-TIME_TO_2ND)^2,-2*h-DY_layer-B*($A1125-T_OLIKO)))))</f>
        <v>-125.21150184427503</v>
      </c>
      <c r="P1125"/>
      <c r="Q1125"/>
    </row>
    <row r="1126" spans="1:17" x14ac:dyDescent="0.25">
      <c r="A1126" s="1">
        <f t="shared" ref="A1126:A1189" si="85">A1125+DETE</f>
        <v>1026</v>
      </c>
      <c r="B1126">
        <f t="shared" si="82"/>
        <v>573.73191896098638</v>
      </c>
      <c r="C1126"/>
      <c r="D1126"/>
      <c r="E1126"/>
      <c r="F1126" s="1">
        <f t="shared" si="83"/>
        <v>-92.326932814310368</v>
      </c>
      <c r="G1126" s="1">
        <f t="shared" si="84"/>
        <v>-126.29719755589511</v>
      </c>
      <c r="P1126"/>
      <c r="Q1126"/>
    </row>
    <row r="1127" spans="1:17" x14ac:dyDescent="0.25">
      <c r="A1127" s="1">
        <f t="shared" si="85"/>
        <v>1027</v>
      </c>
      <c r="B1127">
        <f t="shared" si="82"/>
        <v>574.29111186445709</v>
      </c>
      <c r="C1127"/>
      <c r="D1127"/>
      <c r="E1127"/>
      <c r="F1127" s="1">
        <f t="shared" si="83"/>
        <v>-92.897358308087121</v>
      </c>
      <c r="G1127" s="1">
        <f t="shared" si="84"/>
        <v>-127.38484720722843</v>
      </c>
      <c r="P1127"/>
      <c r="Q1127"/>
    </row>
    <row r="1128" spans="1:17" x14ac:dyDescent="0.25">
      <c r="A1128" s="1">
        <f t="shared" si="85"/>
        <v>1028</v>
      </c>
      <c r="B1128">
        <f t="shared" si="82"/>
        <v>574.85030476792781</v>
      </c>
      <c r="C1128"/>
      <c r="D1128"/>
      <c r="E1128"/>
      <c r="F1128" s="1">
        <f t="shared" si="83"/>
        <v>-93.465829862150585</v>
      </c>
      <c r="G1128" s="1">
        <f t="shared" si="84"/>
        <v>-128.47445079827506</v>
      </c>
      <c r="P1128"/>
      <c r="Q1128"/>
    </row>
    <row r="1129" spans="1:17" x14ac:dyDescent="0.25">
      <c r="A1129" s="1">
        <f t="shared" si="85"/>
        <v>1029</v>
      </c>
      <c r="B1129">
        <f t="shared" si="82"/>
        <v>575.40949767139853</v>
      </c>
      <c r="C1129"/>
      <c r="D1129"/>
      <c r="E1129"/>
      <c r="F1129" s="1">
        <f t="shared" si="83"/>
        <v>-94.032347476500789</v>
      </c>
      <c r="G1129" s="1">
        <f t="shared" si="84"/>
        <v>-129.56600832903496</v>
      </c>
      <c r="P1129"/>
      <c r="Q1129"/>
    </row>
    <row r="1130" spans="1:17" x14ac:dyDescent="0.25">
      <c r="A1130" s="1">
        <f t="shared" si="85"/>
        <v>1030</v>
      </c>
      <c r="B1130">
        <f t="shared" si="82"/>
        <v>575.96869057486936</v>
      </c>
      <c r="C1130"/>
      <c r="D1130"/>
      <c r="E1130"/>
      <c r="F1130" s="1">
        <f t="shared" si="83"/>
        <v>-94.596911151137689</v>
      </c>
      <c r="G1130" s="1">
        <f t="shared" si="84"/>
        <v>-130.6595197995081</v>
      </c>
      <c r="P1130"/>
      <c r="Q1130"/>
    </row>
    <row r="1131" spans="1:17" x14ac:dyDescent="0.25">
      <c r="A1131" s="1">
        <f t="shared" si="85"/>
        <v>1031</v>
      </c>
      <c r="B1131">
        <f t="shared" si="82"/>
        <v>576.52788347834007</v>
      </c>
      <c r="C1131"/>
      <c r="D1131"/>
      <c r="E1131"/>
      <c r="F1131" s="1">
        <f t="shared" si="83"/>
        <v>-95.15952088606133</v>
      </c>
      <c r="G1131" s="1">
        <f t="shared" si="84"/>
        <v>-131.75498520969455</v>
      </c>
      <c r="P1131"/>
      <c r="Q1131"/>
    </row>
    <row r="1132" spans="1:17" x14ac:dyDescent="0.25">
      <c r="A1132" s="1">
        <f t="shared" si="85"/>
        <v>1032</v>
      </c>
      <c r="B1132">
        <f t="shared" si="82"/>
        <v>577.08707638181079</v>
      </c>
      <c r="C1132"/>
      <c r="D1132"/>
      <c r="E1132"/>
      <c r="F1132" s="1">
        <f t="shared" si="83"/>
        <v>-95.72017668127171</v>
      </c>
      <c r="G1132" s="1">
        <f t="shared" si="84"/>
        <v>-132.85240455959428</v>
      </c>
      <c r="P1132"/>
      <c r="Q1132"/>
    </row>
    <row r="1133" spans="1:17" x14ac:dyDescent="0.25">
      <c r="A1133" s="1">
        <f t="shared" si="85"/>
        <v>1033</v>
      </c>
      <c r="B1133">
        <f t="shared" si="82"/>
        <v>577.64626928528151</v>
      </c>
      <c r="C1133"/>
      <c r="D1133"/>
      <c r="E1133"/>
      <c r="F1133" s="1">
        <f t="shared" si="83"/>
        <v>-96.278878536768786</v>
      </c>
      <c r="G1133" s="1">
        <f t="shared" si="84"/>
        <v>-133.95177784920728</v>
      </c>
      <c r="P1133"/>
      <c r="Q1133"/>
    </row>
    <row r="1134" spans="1:17" x14ac:dyDescent="0.25">
      <c r="A1134" s="1">
        <f t="shared" si="85"/>
        <v>1034</v>
      </c>
      <c r="B1134">
        <f t="shared" si="82"/>
        <v>578.20546218875234</v>
      </c>
      <c r="C1134"/>
      <c r="D1134"/>
      <c r="E1134"/>
      <c r="F1134" s="1">
        <f t="shared" si="83"/>
        <v>-96.835626452552603</v>
      </c>
      <c r="G1134" s="1">
        <f t="shared" si="84"/>
        <v>-135.05310507853352</v>
      </c>
      <c r="P1134"/>
      <c r="Q1134"/>
    </row>
    <row r="1135" spans="1:17" x14ac:dyDescent="0.25">
      <c r="A1135" s="1">
        <f t="shared" si="85"/>
        <v>1035</v>
      </c>
      <c r="B1135">
        <f t="shared" si="82"/>
        <v>578.76465509222305</v>
      </c>
      <c r="C1135"/>
      <c r="D1135"/>
      <c r="E1135"/>
      <c r="F1135" s="1">
        <f t="shared" si="83"/>
        <v>-97.390420428623131</v>
      </c>
      <c r="G1135" s="1">
        <f t="shared" si="84"/>
        <v>-136.15638624757307</v>
      </c>
      <c r="P1135"/>
      <c r="Q1135"/>
    </row>
    <row r="1136" spans="1:17" x14ac:dyDescent="0.25">
      <c r="A1136" s="1">
        <f t="shared" si="85"/>
        <v>1036</v>
      </c>
      <c r="B1136">
        <f t="shared" si="82"/>
        <v>579.32384799569377</v>
      </c>
      <c r="C1136"/>
      <c r="D1136"/>
      <c r="E1136"/>
      <c r="F1136" s="1">
        <f t="shared" si="83"/>
        <v>-97.943260464980398</v>
      </c>
      <c r="G1136" s="1">
        <f t="shared" si="84"/>
        <v>-137.26162135632592</v>
      </c>
      <c r="P1136"/>
      <c r="Q1136"/>
    </row>
    <row r="1137" spans="1:17" x14ac:dyDescent="0.25">
      <c r="A1137" s="1">
        <f t="shared" si="85"/>
        <v>1037</v>
      </c>
      <c r="B1137">
        <f t="shared" si="82"/>
        <v>579.88304089916448</v>
      </c>
      <c r="C1137"/>
      <c r="D1137"/>
      <c r="E1137"/>
      <c r="F1137" s="1">
        <f t="shared" si="83"/>
        <v>-98.49414656162439</v>
      </c>
      <c r="G1137" s="1">
        <f t="shared" si="84"/>
        <v>-138.36881040479199</v>
      </c>
      <c r="P1137"/>
      <c r="Q1137"/>
    </row>
    <row r="1138" spans="1:17" x14ac:dyDescent="0.25">
      <c r="A1138" s="1">
        <f t="shared" si="85"/>
        <v>1038</v>
      </c>
      <c r="B1138">
        <f t="shared" si="82"/>
        <v>580.44223380263531</v>
      </c>
      <c r="C1138"/>
      <c r="D1138"/>
      <c r="E1138"/>
      <c r="F1138" s="1">
        <f t="shared" si="83"/>
        <v>-99.043078718555094</v>
      </c>
      <c r="G1138" s="1">
        <f t="shared" si="84"/>
        <v>-139.47795339297136</v>
      </c>
      <c r="P1138"/>
      <c r="Q1138"/>
    </row>
    <row r="1139" spans="1:17" x14ac:dyDescent="0.25">
      <c r="A1139" s="1">
        <f t="shared" si="85"/>
        <v>1039</v>
      </c>
      <c r="B1139">
        <f t="shared" si="82"/>
        <v>581.00142670610603</v>
      </c>
      <c r="C1139"/>
      <c r="D1139"/>
      <c r="E1139"/>
      <c r="F1139" s="1">
        <f t="shared" si="83"/>
        <v>-99.590056935772537</v>
      </c>
      <c r="G1139" s="1">
        <f t="shared" si="84"/>
        <v>-140.58905032086403</v>
      </c>
      <c r="P1139"/>
      <c r="Q1139"/>
    </row>
    <row r="1140" spans="1:17" x14ac:dyDescent="0.25">
      <c r="A1140" s="1">
        <f t="shared" si="85"/>
        <v>1040</v>
      </c>
      <c r="B1140">
        <f t="shared" si="82"/>
        <v>581.56061960957675</v>
      </c>
      <c r="C1140"/>
      <c r="D1140"/>
      <c r="E1140"/>
      <c r="F1140" s="1">
        <f t="shared" si="83"/>
        <v>-100.13508121327669</v>
      </c>
      <c r="G1140" s="1">
        <f t="shared" si="84"/>
        <v>-141.70210118846995</v>
      </c>
      <c r="P1140"/>
      <c r="Q1140"/>
    </row>
    <row r="1141" spans="1:17" x14ac:dyDescent="0.25">
      <c r="A1141" s="1">
        <f t="shared" si="85"/>
        <v>1041</v>
      </c>
      <c r="B1141">
        <f t="shared" si="82"/>
        <v>582.11981251304758</v>
      </c>
      <c r="C1141"/>
      <c r="D1141"/>
      <c r="E1141"/>
      <c r="F1141" s="1">
        <f t="shared" si="83"/>
        <v>-100.67815155106757</v>
      </c>
      <c r="G1141" s="1">
        <f t="shared" si="84"/>
        <v>-142.81710599578915</v>
      </c>
      <c r="P1141"/>
      <c r="Q1141"/>
    </row>
    <row r="1142" spans="1:17" x14ac:dyDescent="0.25">
      <c r="A1142" s="1">
        <f t="shared" si="85"/>
        <v>1042</v>
      </c>
      <c r="B1142">
        <f t="shared" si="82"/>
        <v>582.67900541651829</v>
      </c>
      <c r="C1142"/>
      <c r="D1142"/>
      <c r="E1142"/>
      <c r="F1142" s="1">
        <f t="shared" si="83"/>
        <v>-101.21926794914518</v>
      </c>
      <c r="G1142" s="1">
        <f t="shared" si="84"/>
        <v>-143.93406474282162</v>
      </c>
      <c r="P1142"/>
      <c r="Q1142"/>
    </row>
    <row r="1143" spans="1:17" x14ac:dyDescent="0.25">
      <c r="A1143" s="1">
        <f t="shared" si="85"/>
        <v>1043</v>
      </c>
      <c r="B1143">
        <f t="shared" si="82"/>
        <v>583.23819831998901</v>
      </c>
      <c r="C1143"/>
      <c r="D1143"/>
      <c r="E1143"/>
      <c r="F1143" s="1">
        <f t="shared" si="83"/>
        <v>-101.75843040750951</v>
      </c>
      <c r="G1143" s="1">
        <f t="shared" si="84"/>
        <v>-145.05297742956739</v>
      </c>
      <c r="P1143"/>
      <c r="Q1143"/>
    </row>
    <row r="1144" spans="1:17" x14ac:dyDescent="0.25">
      <c r="A1144" s="1">
        <f t="shared" si="85"/>
        <v>1044</v>
      </c>
      <c r="B1144">
        <f t="shared" si="82"/>
        <v>583.79739122345973</v>
      </c>
      <c r="C1144"/>
      <c r="D1144"/>
      <c r="E1144"/>
      <c r="F1144" s="1">
        <f t="shared" si="83"/>
        <v>-102.29563892616056</v>
      </c>
      <c r="G1144" s="1">
        <f t="shared" si="84"/>
        <v>-146.17384405602641</v>
      </c>
      <c r="P1144"/>
      <c r="Q1144"/>
    </row>
    <row r="1145" spans="1:17" x14ac:dyDescent="0.25">
      <c r="A1145" s="1">
        <f t="shared" si="85"/>
        <v>1045</v>
      </c>
      <c r="B1145">
        <f t="shared" si="82"/>
        <v>584.35658412693056</v>
      </c>
      <c r="C1145"/>
      <c r="D1145"/>
      <c r="E1145"/>
      <c r="F1145" s="1">
        <f t="shared" si="83"/>
        <v>-102.83089350509835</v>
      </c>
      <c r="G1145" s="1">
        <f t="shared" si="84"/>
        <v>-147.2966646221987</v>
      </c>
      <c r="P1145"/>
      <c r="Q1145"/>
    </row>
    <row r="1146" spans="1:17" x14ac:dyDescent="0.25">
      <c r="A1146" s="1">
        <f t="shared" si="85"/>
        <v>1046</v>
      </c>
      <c r="B1146">
        <f t="shared" si="82"/>
        <v>584.91577703040127</v>
      </c>
      <c r="C1146"/>
      <c r="D1146"/>
      <c r="E1146"/>
      <c r="F1146" s="1">
        <f t="shared" si="83"/>
        <v>-103.36419414432285</v>
      </c>
      <c r="G1146" s="1">
        <f t="shared" si="84"/>
        <v>-148.4214391280843</v>
      </c>
      <c r="P1146"/>
      <c r="Q1146"/>
    </row>
    <row r="1147" spans="1:17" x14ac:dyDescent="0.25">
      <c r="A1147" s="1">
        <f t="shared" si="85"/>
        <v>1047</v>
      </c>
      <c r="B1147">
        <f t="shared" si="82"/>
        <v>585.47496993387199</v>
      </c>
      <c r="C1147"/>
      <c r="D1147"/>
      <c r="E1147"/>
      <c r="F1147" s="1">
        <f t="shared" si="83"/>
        <v>-103.89554084383408</v>
      </c>
      <c r="G1147" s="1">
        <f t="shared" si="84"/>
        <v>-149.54816757368314</v>
      </c>
      <c r="P1147"/>
      <c r="Q1147"/>
    </row>
    <row r="1148" spans="1:17" x14ac:dyDescent="0.25">
      <c r="A1148" s="1">
        <f t="shared" si="85"/>
        <v>1048</v>
      </c>
      <c r="B1148">
        <f t="shared" si="82"/>
        <v>586.03416283734271</v>
      </c>
      <c r="C1148"/>
      <c r="D1148"/>
      <c r="E1148"/>
      <c r="F1148" s="1">
        <f t="shared" si="83"/>
        <v>-104.42493360363203</v>
      </c>
      <c r="G1148" s="1">
        <f t="shared" si="84"/>
        <v>-150.67684995899526</v>
      </c>
      <c r="P1148"/>
      <c r="Q1148"/>
    </row>
    <row r="1149" spans="1:17" x14ac:dyDescent="0.25">
      <c r="A1149" s="1">
        <f t="shared" si="85"/>
        <v>1049</v>
      </c>
      <c r="B1149">
        <f t="shared" si="82"/>
        <v>586.59335574081354</v>
      </c>
      <c r="C1149"/>
      <c r="D1149"/>
      <c r="E1149"/>
      <c r="F1149" s="1">
        <f t="shared" si="83"/>
        <v>-104.95237242371671</v>
      </c>
      <c r="G1149" s="1">
        <f t="shared" si="84"/>
        <v>-151.80748628402068</v>
      </c>
      <c r="P1149"/>
      <c r="Q1149"/>
    </row>
    <row r="1150" spans="1:17" x14ac:dyDescent="0.25">
      <c r="A1150" s="1">
        <f t="shared" si="85"/>
        <v>1050</v>
      </c>
      <c r="B1150">
        <f t="shared" si="82"/>
        <v>587.15254864428425</v>
      </c>
      <c r="C1150"/>
      <c r="D1150"/>
      <c r="E1150"/>
      <c r="F1150" s="1">
        <f t="shared" si="83"/>
        <v>-105.4778573040881</v>
      </c>
      <c r="G1150" s="1">
        <f t="shared" si="84"/>
        <v>-152.94007654875935</v>
      </c>
      <c r="P1150"/>
      <c r="Q1150"/>
    </row>
    <row r="1151" spans="1:17" x14ac:dyDescent="0.25">
      <c r="A1151" s="1">
        <f t="shared" si="85"/>
        <v>1051</v>
      </c>
      <c r="B1151">
        <f t="shared" si="82"/>
        <v>587.71174154775497</v>
      </c>
      <c r="C1151"/>
      <c r="D1151"/>
      <c r="E1151"/>
      <c r="F1151" s="1">
        <f t="shared" si="83"/>
        <v>-106.00138824474624</v>
      </c>
      <c r="G1151" s="1">
        <f t="shared" si="84"/>
        <v>-154.07462075321132</v>
      </c>
      <c r="P1151"/>
      <c r="Q1151"/>
    </row>
    <row r="1152" spans="1:17" x14ac:dyDescent="0.25">
      <c r="A1152" s="1">
        <f t="shared" si="85"/>
        <v>1052</v>
      </c>
      <c r="B1152">
        <f t="shared" si="82"/>
        <v>588.2709344512258</v>
      </c>
      <c r="C1152"/>
      <c r="D1152"/>
      <c r="E1152"/>
      <c r="F1152" s="1">
        <f t="shared" si="83"/>
        <v>-106.5229652456911</v>
      </c>
      <c r="G1152" s="1">
        <f t="shared" si="84"/>
        <v>-155.21111889737656</v>
      </c>
      <c r="P1152"/>
      <c r="Q1152"/>
    </row>
    <row r="1153" spans="1:17" x14ac:dyDescent="0.25">
      <c r="A1153" s="1">
        <f t="shared" si="85"/>
        <v>1053</v>
      </c>
      <c r="B1153">
        <f t="shared" si="82"/>
        <v>588.83012735469651</v>
      </c>
      <c r="C1153"/>
      <c r="D1153"/>
      <c r="E1153"/>
      <c r="F1153" s="1">
        <f t="shared" si="83"/>
        <v>-107.04258830692265</v>
      </c>
      <c r="G1153" s="1">
        <f t="shared" si="84"/>
        <v>-156.34957098125506</v>
      </c>
      <c r="P1153"/>
      <c r="Q1153"/>
    </row>
    <row r="1154" spans="1:17" x14ac:dyDescent="0.25">
      <c r="A1154" s="1">
        <f t="shared" si="85"/>
        <v>1054</v>
      </c>
      <c r="B1154">
        <f t="shared" si="82"/>
        <v>589.38932025816723</v>
      </c>
      <c r="C1154"/>
      <c r="D1154"/>
      <c r="E1154"/>
      <c r="F1154" s="1">
        <f t="shared" si="83"/>
        <v>-107.56025742844095</v>
      </c>
      <c r="G1154" s="1">
        <f t="shared" si="84"/>
        <v>-157.48997700484685</v>
      </c>
      <c r="P1154"/>
      <c r="Q1154"/>
    </row>
    <row r="1155" spans="1:17" x14ac:dyDescent="0.25">
      <c r="A1155" s="1">
        <f t="shared" si="85"/>
        <v>1055</v>
      </c>
      <c r="B1155">
        <f t="shared" si="82"/>
        <v>589.94851316163795</v>
      </c>
      <c r="C1155"/>
      <c r="D1155"/>
      <c r="E1155"/>
      <c r="F1155" s="1">
        <f t="shared" si="83"/>
        <v>-108.07597261024598</v>
      </c>
      <c r="G1155" s="1">
        <f t="shared" si="84"/>
        <v>-158.63233696815195</v>
      </c>
      <c r="P1155"/>
      <c r="Q1155"/>
    </row>
    <row r="1156" spans="1:17" x14ac:dyDescent="0.25">
      <c r="A1156" s="1">
        <f t="shared" si="85"/>
        <v>1056</v>
      </c>
      <c r="B1156">
        <f t="shared" si="82"/>
        <v>590.50770606510878</v>
      </c>
      <c r="C1156"/>
      <c r="D1156"/>
      <c r="E1156"/>
      <c r="F1156" s="1">
        <f t="shared" si="83"/>
        <v>-108.58973385233772</v>
      </c>
      <c r="G1156" s="1">
        <f t="shared" si="84"/>
        <v>-159.77665087117026</v>
      </c>
      <c r="P1156"/>
      <c r="Q1156"/>
    </row>
    <row r="1157" spans="1:17" x14ac:dyDescent="0.25">
      <c r="A1157" s="1">
        <f t="shared" si="85"/>
        <v>1057</v>
      </c>
      <c r="B1157">
        <f t="shared" si="82"/>
        <v>591.06689896857949</v>
      </c>
      <c r="C1157"/>
      <c r="D1157"/>
      <c r="E1157"/>
      <c r="F1157" s="1">
        <f t="shared" si="83"/>
        <v>-109.10154115471619</v>
      </c>
      <c r="G1157" s="1">
        <f t="shared" si="84"/>
        <v>-160.92291871390188</v>
      </c>
      <c r="P1157"/>
      <c r="Q1157"/>
    </row>
    <row r="1158" spans="1:17" x14ac:dyDescent="0.25">
      <c r="A1158" s="1">
        <f t="shared" si="85"/>
        <v>1058</v>
      </c>
      <c r="B1158">
        <f t="shared" si="82"/>
        <v>591.62609187205021</v>
      </c>
      <c r="C1158"/>
      <c r="D1158"/>
      <c r="E1158"/>
      <c r="F1158" s="1">
        <f t="shared" si="83"/>
        <v>-109.61139451738137</v>
      </c>
      <c r="G1158" s="1">
        <f t="shared" si="84"/>
        <v>-162.07114049634674</v>
      </c>
      <c r="P1158"/>
      <c r="Q1158"/>
    </row>
    <row r="1159" spans="1:17" x14ac:dyDescent="0.25">
      <c r="A1159" s="1">
        <f t="shared" si="85"/>
        <v>1059</v>
      </c>
      <c r="B1159">
        <f t="shared" si="82"/>
        <v>592.18528477552093</v>
      </c>
      <c r="C1159"/>
      <c r="D1159"/>
      <c r="E1159"/>
      <c r="F1159" s="1">
        <f t="shared" si="83"/>
        <v>-110.11929394033329</v>
      </c>
      <c r="G1159" s="1">
        <f t="shared" si="84"/>
        <v>-163.22131621850491</v>
      </c>
      <c r="P1159"/>
      <c r="Q1159"/>
    </row>
    <row r="1160" spans="1:17" x14ac:dyDescent="0.25">
      <c r="A1160" s="1">
        <f t="shared" si="85"/>
        <v>1060</v>
      </c>
      <c r="B1160">
        <f t="shared" si="82"/>
        <v>592.74447767899176</v>
      </c>
      <c r="C1160"/>
      <c r="D1160"/>
      <c r="E1160"/>
      <c r="F1160" s="1">
        <f t="shared" si="83"/>
        <v>-110.62523942357194</v>
      </c>
      <c r="G1160" s="1">
        <f t="shared" si="84"/>
        <v>-164.37344588037638</v>
      </c>
      <c r="P1160"/>
      <c r="Q1160"/>
    </row>
    <row r="1161" spans="1:17" x14ac:dyDescent="0.25">
      <c r="A1161" s="1">
        <f t="shared" si="85"/>
        <v>1061</v>
      </c>
      <c r="B1161">
        <f t="shared" si="82"/>
        <v>593.30367058246247</v>
      </c>
      <c r="C1161"/>
      <c r="D1161"/>
      <c r="E1161"/>
      <c r="F1161" s="1">
        <f t="shared" si="83"/>
        <v>-111.1292309670973</v>
      </c>
      <c r="G1161" s="1">
        <f t="shared" si="84"/>
        <v>-165.52752948196107</v>
      </c>
      <c r="P1161"/>
      <c r="Q1161"/>
    </row>
    <row r="1162" spans="1:17" x14ac:dyDescent="0.25">
      <c r="A1162" s="1">
        <f t="shared" si="85"/>
        <v>1062</v>
      </c>
      <c r="B1162">
        <f t="shared" si="82"/>
        <v>593.86286348593319</v>
      </c>
      <c r="C1162"/>
      <c r="D1162"/>
      <c r="E1162"/>
      <c r="F1162" s="1">
        <f t="shared" si="83"/>
        <v>-111.6312685709094</v>
      </c>
      <c r="G1162" s="1">
        <f t="shared" si="84"/>
        <v>-166.68356702325909</v>
      </c>
      <c r="P1162"/>
      <c r="Q1162"/>
    </row>
    <row r="1163" spans="1:17" x14ac:dyDescent="0.25">
      <c r="A1163" s="1">
        <f t="shared" si="85"/>
        <v>1063</v>
      </c>
      <c r="B1163">
        <f t="shared" si="82"/>
        <v>594.42205638940391</v>
      </c>
      <c r="C1163"/>
      <c r="D1163"/>
      <c r="E1163"/>
      <c r="F1163" s="1">
        <f t="shared" si="83"/>
        <v>-112.13135223500822</v>
      </c>
      <c r="G1163" s="1">
        <f t="shared" si="84"/>
        <v>-167.84155850427035</v>
      </c>
      <c r="P1163"/>
      <c r="Q1163"/>
    </row>
    <row r="1164" spans="1:17" x14ac:dyDescent="0.25">
      <c r="A1164" s="1">
        <f t="shared" si="85"/>
        <v>1064</v>
      </c>
      <c r="B1164">
        <f t="shared" si="82"/>
        <v>594.98124929287474</v>
      </c>
      <c r="C1164"/>
      <c r="D1164"/>
      <c r="E1164"/>
      <c r="F1164" s="1">
        <f t="shared" si="83"/>
        <v>-112.62948195939374</v>
      </c>
      <c r="G1164" s="1">
        <f t="shared" si="84"/>
        <v>-169.00150392499489</v>
      </c>
      <c r="P1164"/>
      <c r="Q1164"/>
    </row>
    <row r="1165" spans="1:17" x14ac:dyDescent="0.25">
      <c r="A1165" s="1">
        <f t="shared" si="85"/>
        <v>1065</v>
      </c>
      <c r="B1165">
        <f t="shared" si="82"/>
        <v>595.54044219634545</v>
      </c>
      <c r="C1165"/>
      <c r="D1165"/>
      <c r="E1165"/>
      <c r="F1165" s="1">
        <f t="shared" si="83"/>
        <v>-113.12565774406602</v>
      </c>
      <c r="G1165" s="1">
        <f t="shared" si="84"/>
        <v>-170.16340328543271</v>
      </c>
      <c r="P1165"/>
      <c r="Q1165"/>
    </row>
    <row r="1166" spans="1:17" x14ac:dyDescent="0.25">
      <c r="A1166" s="1">
        <f t="shared" si="85"/>
        <v>1066</v>
      </c>
      <c r="B1166">
        <f t="shared" si="82"/>
        <v>596.09963509981617</v>
      </c>
      <c r="C1166"/>
      <c r="D1166"/>
      <c r="E1166"/>
      <c r="F1166" s="1">
        <f t="shared" si="83"/>
        <v>-113.619879589025</v>
      </c>
      <c r="G1166" s="1">
        <f t="shared" si="84"/>
        <v>-171.32725658558383</v>
      </c>
      <c r="P1166"/>
      <c r="Q1166"/>
    </row>
    <row r="1167" spans="1:17" x14ac:dyDescent="0.25">
      <c r="A1167" s="1">
        <f t="shared" si="85"/>
        <v>1067</v>
      </c>
      <c r="B1167">
        <f t="shared" si="82"/>
        <v>596.658828003287</v>
      </c>
      <c r="C1167"/>
      <c r="D1167"/>
      <c r="E1167"/>
      <c r="F1167" s="1">
        <f t="shared" si="83"/>
        <v>-114.1121474942707</v>
      </c>
      <c r="G1167" s="1">
        <f t="shared" si="84"/>
        <v>-172.49306382544819</v>
      </c>
      <c r="P1167"/>
      <c r="Q1167"/>
    </row>
    <row r="1168" spans="1:17" x14ac:dyDescent="0.25">
      <c r="A1168" s="1">
        <f t="shared" si="85"/>
        <v>1068</v>
      </c>
      <c r="B1168">
        <f t="shared" si="82"/>
        <v>597.21802090675772</v>
      </c>
      <c r="C1168"/>
      <c r="D1168"/>
      <c r="E1168"/>
      <c r="F1168" s="1">
        <f t="shared" si="83"/>
        <v>-114.60246145980315</v>
      </c>
      <c r="G1168" s="1">
        <f t="shared" si="84"/>
        <v>-173.66082500502583</v>
      </c>
      <c r="P1168"/>
      <c r="Q1168"/>
    </row>
    <row r="1169" spans="1:17" x14ac:dyDescent="0.25">
      <c r="A1169" s="1">
        <f t="shared" si="85"/>
        <v>1069</v>
      </c>
      <c r="B1169">
        <f t="shared" si="82"/>
        <v>597.77721381022843</v>
      </c>
      <c r="C1169"/>
      <c r="D1169"/>
      <c r="E1169"/>
      <c r="F1169" s="1">
        <f t="shared" si="83"/>
        <v>-115.09082148562229</v>
      </c>
      <c r="G1169" s="1">
        <f t="shared" si="84"/>
        <v>-174.83054012431674</v>
      </c>
      <c r="P1169"/>
      <c r="Q1169"/>
    </row>
    <row r="1170" spans="1:17" x14ac:dyDescent="0.25">
      <c r="A1170" s="1">
        <f t="shared" si="85"/>
        <v>1070</v>
      </c>
      <c r="B1170">
        <f t="shared" si="82"/>
        <v>598.33640671369915</v>
      </c>
      <c r="C1170"/>
      <c r="D1170"/>
      <c r="E1170"/>
      <c r="F1170" s="1">
        <f t="shared" si="83"/>
        <v>-115.57722757172819</v>
      </c>
      <c r="G1170" s="1">
        <f t="shared" si="84"/>
        <v>-176.00220918332093</v>
      </c>
      <c r="P1170"/>
      <c r="Q1170"/>
    </row>
    <row r="1171" spans="1:17" x14ac:dyDescent="0.25">
      <c r="A1171" s="1">
        <f t="shared" si="85"/>
        <v>1071</v>
      </c>
      <c r="B1171">
        <f t="shared" si="82"/>
        <v>598.89559961716998</v>
      </c>
      <c r="C1171"/>
      <c r="D1171"/>
      <c r="E1171"/>
      <c r="F1171" s="1">
        <f t="shared" si="83"/>
        <v>-116.0616797181208</v>
      </c>
      <c r="G1171" s="1">
        <f t="shared" si="84"/>
        <v>-177.17583218203842</v>
      </c>
      <c r="P1171"/>
      <c r="Q1171"/>
    </row>
    <row r="1172" spans="1:17" x14ac:dyDescent="0.25">
      <c r="A1172" s="1">
        <f t="shared" si="85"/>
        <v>1072</v>
      </c>
      <c r="B1172">
        <f t="shared" si="82"/>
        <v>599.45479252064069</v>
      </c>
      <c r="C1172"/>
      <c r="D1172"/>
      <c r="E1172"/>
      <c r="F1172" s="1">
        <f t="shared" si="83"/>
        <v>-116.54417792480012</v>
      </c>
      <c r="G1172" s="1">
        <f t="shared" si="84"/>
        <v>-178.35140912046916</v>
      </c>
      <c r="P1172"/>
      <c r="Q1172"/>
    </row>
    <row r="1173" spans="1:17" x14ac:dyDescent="0.25">
      <c r="A1173" s="1">
        <f t="shared" si="85"/>
        <v>1073</v>
      </c>
      <c r="B1173">
        <f t="shared" si="82"/>
        <v>600.01398542411141</v>
      </c>
      <c r="C1173"/>
      <c r="D1173"/>
      <c r="E1173"/>
      <c r="F1173" s="1">
        <f t="shared" si="83"/>
        <v>-117.02472219176619</v>
      </c>
      <c r="G1173" s="1">
        <f t="shared" si="84"/>
        <v>-179.5289399986132</v>
      </c>
      <c r="P1173"/>
      <c r="Q1173"/>
    </row>
    <row r="1174" spans="1:17" x14ac:dyDescent="0.25">
      <c r="A1174" s="1">
        <f t="shared" si="85"/>
        <v>1074</v>
      </c>
      <c r="B1174">
        <f t="shared" si="82"/>
        <v>600.57317832758213</v>
      </c>
      <c r="C1174"/>
      <c r="D1174"/>
      <c r="E1174"/>
      <c r="F1174" s="1">
        <f t="shared" si="83"/>
        <v>-117.50331251901898</v>
      </c>
      <c r="G1174" s="1">
        <f t="shared" si="84"/>
        <v>-180.70842481647051</v>
      </c>
      <c r="P1174"/>
      <c r="Q1174"/>
    </row>
    <row r="1175" spans="1:17" x14ac:dyDescent="0.25">
      <c r="A1175" s="1">
        <f t="shared" si="85"/>
        <v>1075</v>
      </c>
      <c r="B1175">
        <f t="shared" si="82"/>
        <v>601.13237123105296</v>
      </c>
      <c r="C1175"/>
      <c r="D1175"/>
      <c r="E1175"/>
      <c r="F1175" s="1">
        <f t="shared" si="83"/>
        <v>-117.97994890655846</v>
      </c>
      <c r="G1175" s="1">
        <f t="shared" si="84"/>
        <v>-181.88986357404107</v>
      </c>
      <c r="P1175"/>
      <c r="Q1175"/>
    </row>
    <row r="1176" spans="1:17" x14ac:dyDescent="0.25">
      <c r="A1176" s="1">
        <f t="shared" si="85"/>
        <v>1076</v>
      </c>
      <c r="B1176">
        <f t="shared" si="82"/>
        <v>601.69156413452367</v>
      </c>
      <c r="C1176"/>
      <c r="D1176"/>
      <c r="E1176"/>
      <c r="F1176" s="1">
        <f t="shared" si="83"/>
        <v>-118.4546313543847</v>
      </c>
      <c r="G1176" s="1">
        <f t="shared" si="84"/>
        <v>-183.07325627132494</v>
      </c>
      <c r="P1176"/>
      <c r="Q1176"/>
    </row>
    <row r="1177" spans="1:17" x14ac:dyDescent="0.25">
      <c r="A1177" s="1">
        <f t="shared" si="85"/>
        <v>1077</v>
      </c>
      <c r="B1177">
        <f t="shared" si="82"/>
        <v>602.25075703799439</v>
      </c>
      <c r="C1177"/>
      <c r="D1177"/>
      <c r="E1177"/>
      <c r="F1177" s="1">
        <f t="shared" si="83"/>
        <v>-118.92735986249767</v>
      </c>
      <c r="G1177" s="1">
        <f t="shared" si="84"/>
        <v>-184.25860290832208</v>
      </c>
      <c r="P1177"/>
      <c r="Q1177"/>
    </row>
    <row r="1178" spans="1:17" x14ac:dyDescent="0.25">
      <c r="A1178" s="1">
        <f t="shared" si="85"/>
        <v>1078</v>
      </c>
      <c r="B1178">
        <f t="shared" si="82"/>
        <v>602.80994994146522</v>
      </c>
      <c r="C1178"/>
      <c r="D1178"/>
      <c r="E1178"/>
      <c r="F1178" s="1">
        <f t="shared" si="83"/>
        <v>-119.39813443089733</v>
      </c>
      <c r="G1178" s="1">
        <f t="shared" si="84"/>
        <v>-185.44590348503246</v>
      </c>
      <c r="P1178"/>
      <c r="Q1178"/>
    </row>
    <row r="1179" spans="1:17" x14ac:dyDescent="0.25">
      <c r="A1179" s="1">
        <f t="shared" si="85"/>
        <v>1079</v>
      </c>
      <c r="B1179">
        <f t="shared" si="82"/>
        <v>603.36914284493594</v>
      </c>
      <c r="C1179"/>
      <c r="D1179"/>
      <c r="E1179"/>
      <c r="F1179" s="1">
        <f t="shared" si="83"/>
        <v>-119.86695505958374</v>
      </c>
      <c r="G1179" s="1">
        <f t="shared" si="84"/>
        <v>-186.63515800145615</v>
      </c>
      <c r="P1179"/>
      <c r="Q1179"/>
    </row>
    <row r="1180" spans="1:17" x14ac:dyDescent="0.25">
      <c r="A1180" s="1">
        <f t="shared" si="85"/>
        <v>1080</v>
      </c>
      <c r="B1180">
        <f t="shared" si="82"/>
        <v>603.92833574840665</v>
      </c>
      <c r="C1180"/>
      <c r="D1180"/>
      <c r="E1180"/>
      <c r="F1180" s="1">
        <f t="shared" si="83"/>
        <v>-120.33382174855687</v>
      </c>
      <c r="G1180" s="1">
        <f t="shared" si="84"/>
        <v>-187.82636645759311</v>
      </c>
      <c r="P1180"/>
      <c r="Q1180"/>
    </row>
    <row r="1181" spans="1:17" x14ac:dyDescent="0.25">
      <c r="A1181" s="1">
        <f t="shared" si="85"/>
        <v>1081</v>
      </c>
      <c r="B1181">
        <f t="shared" si="82"/>
        <v>604.48752865187737</v>
      </c>
      <c r="C1181"/>
      <c r="D1181"/>
      <c r="E1181"/>
      <c r="F1181" s="1">
        <f t="shared" si="83"/>
        <v>-120.7987344978167</v>
      </c>
      <c r="G1181" s="1">
        <f t="shared" si="84"/>
        <v>-189.01952885344335</v>
      </c>
      <c r="P1181"/>
      <c r="Q1181"/>
    </row>
    <row r="1182" spans="1:17" x14ac:dyDescent="0.25">
      <c r="A1182" s="1">
        <f t="shared" si="85"/>
        <v>1082</v>
      </c>
      <c r="B1182">
        <f t="shared" si="82"/>
        <v>605.0467215553482</v>
      </c>
      <c r="C1182"/>
      <c r="D1182"/>
      <c r="E1182"/>
      <c r="F1182" s="1">
        <f t="shared" si="83"/>
        <v>-121.26169330736329</v>
      </c>
      <c r="G1182" s="1">
        <f t="shared" si="84"/>
        <v>-190.21464518900686</v>
      </c>
      <c r="P1182"/>
      <c r="Q1182"/>
    </row>
    <row r="1183" spans="1:17" x14ac:dyDescent="0.25">
      <c r="A1183" s="1">
        <f t="shared" si="85"/>
        <v>1083</v>
      </c>
      <c r="B1183">
        <f t="shared" si="82"/>
        <v>605.60591445881892</v>
      </c>
      <c r="C1183"/>
      <c r="D1183"/>
      <c r="E1183"/>
      <c r="F1183" s="1">
        <f t="shared" si="83"/>
        <v>-121.72269817719658</v>
      </c>
      <c r="G1183" s="1">
        <f t="shared" si="84"/>
        <v>-191.41171546428362</v>
      </c>
      <c r="P1183"/>
      <c r="Q1183"/>
    </row>
    <row r="1184" spans="1:17" x14ac:dyDescent="0.25">
      <c r="A1184" s="1">
        <f t="shared" si="85"/>
        <v>1084</v>
      </c>
      <c r="B1184">
        <f t="shared" si="82"/>
        <v>606.16510736228963</v>
      </c>
      <c r="C1184"/>
      <c r="D1184"/>
      <c r="E1184"/>
      <c r="F1184" s="1">
        <f t="shared" si="83"/>
        <v>-122.18174910731661</v>
      </c>
      <c r="G1184" s="1">
        <f t="shared" si="84"/>
        <v>-192.61073967927371</v>
      </c>
      <c r="P1184"/>
      <c r="Q1184"/>
    </row>
    <row r="1185" spans="1:17" x14ac:dyDescent="0.25">
      <c r="A1185" s="1">
        <f t="shared" si="85"/>
        <v>1085</v>
      </c>
      <c r="B1185">
        <f t="shared" si="82"/>
        <v>606.72430026576035</v>
      </c>
      <c r="C1185"/>
      <c r="D1185"/>
      <c r="E1185"/>
      <c r="F1185" s="1">
        <f t="shared" si="83"/>
        <v>-122.63884609772336</v>
      </c>
      <c r="G1185" s="1">
        <f t="shared" si="84"/>
        <v>-193.81171783397704</v>
      </c>
      <c r="P1185"/>
      <c r="Q1185"/>
    </row>
    <row r="1186" spans="1:17" x14ac:dyDescent="0.25">
      <c r="A1186" s="1">
        <f t="shared" si="85"/>
        <v>1086</v>
      </c>
      <c r="B1186">
        <f t="shared" si="82"/>
        <v>607.28349316923118</v>
      </c>
      <c r="C1186"/>
      <c r="D1186"/>
      <c r="E1186"/>
      <c r="F1186" s="1">
        <f t="shared" si="83"/>
        <v>-123.09398914841681</v>
      </c>
      <c r="G1186" s="1">
        <f t="shared" si="84"/>
        <v>-195.01464992839362</v>
      </c>
      <c r="P1186"/>
      <c r="Q1186"/>
    </row>
    <row r="1187" spans="1:17" x14ac:dyDescent="0.25">
      <c r="A1187" s="1">
        <f t="shared" si="85"/>
        <v>1087</v>
      </c>
      <c r="B1187">
        <f t="shared" si="82"/>
        <v>607.84268607270189</v>
      </c>
      <c r="C1187"/>
      <c r="D1187"/>
      <c r="E1187"/>
      <c r="F1187" s="1">
        <f t="shared" si="83"/>
        <v>-123.54717825939701</v>
      </c>
      <c r="G1187" s="1">
        <f t="shared" si="84"/>
        <v>-196.21953596252354</v>
      </c>
      <c r="P1187"/>
      <c r="Q1187"/>
    </row>
    <row r="1188" spans="1:17" x14ac:dyDescent="0.25">
      <c r="A1188" s="1">
        <f t="shared" si="85"/>
        <v>1088</v>
      </c>
      <c r="B1188">
        <f t="shared" si="82"/>
        <v>608.40187897617261</v>
      </c>
      <c r="C1188"/>
      <c r="D1188"/>
      <c r="E1188"/>
      <c r="F1188" s="1">
        <f t="shared" si="83"/>
        <v>-123.99841343066394</v>
      </c>
      <c r="G1188" s="1">
        <f t="shared" si="84"/>
        <v>-197.4263759363667</v>
      </c>
      <c r="P1188"/>
      <c r="Q1188"/>
    </row>
    <row r="1189" spans="1:17" x14ac:dyDescent="0.25">
      <c r="A1189" s="1">
        <f t="shared" si="85"/>
        <v>1089</v>
      </c>
      <c r="B1189">
        <f t="shared" ref="B1189:B1252" si="86">A*A1189</f>
        <v>608.96107187964333</v>
      </c>
      <c r="C1189"/>
      <c r="D1189"/>
      <c r="E1189"/>
      <c r="F1189" s="1">
        <f t="shared" ref="F1189:F1252" si="87">IF($A1189&lt;TSTRAIGHT,yarxiko-B*$A1189,IF($A1189&lt;time_up,-B*($A1189-TSTRAIGHT)+1/2*ABS(g)*($A1189-TSTRAIGHT)^2,B*(A1189-time_up)))</f>
        <v>-124.44769466221757</v>
      </c>
      <c r="G1189" s="1">
        <f t="shared" ref="G1189:G1252" si="88">IF($A1189&lt;TSTRAIGHT,yarxiko-B*$A1189,IF($A1189&lt;TIME_TILLh,-B*($A1189-TSTRAIGHT)+1/2*g*($A1189-TSTRAIGHT)^2,IF($A1189&lt;TIME_TO_2ND,-h-Gamma*($A1189-TIME_TILLh),IF($A1189&lt;T_OLIKO,-h-DY_layer-Gamma*($A1189-TIME_TO_2ND)-1/2*g*($A1189-TIME_TO_2ND)^2,-2*h-DY_layer-B*($A1189-T_OLIKO)))))</f>
        <v>-198.63516984992313</v>
      </c>
      <c r="P1189"/>
      <c r="Q1189"/>
    </row>
    <row r="1190" spans="1:17" x14ac:dyDescent="0.25">
      <c r="A1190" s="1">
        <f t="shared" ref="A1190:A1253" si="89">A1189+DETE</f>
        <v>1090</v>
      </c>
      <c r="B1190">
        <f t="shared" si="86"/>
        <v>609.52026478311416</v>
      </c>
      <c r="C1190"/>
      <c r="D1190"/>
      <c r="E1190"/>
      <c r="F1190" s="1">
        <f t="shared" si="87"/>
        <v>-124.89502195405795</v>
      </c>
      <c r="G1190" s="1">
        <f t="shared" si="88"/>
        <v>-199.84591770319287</v>
      </c>
      <c r="P1190"/>
      <c r="Q1190"/>
    </row>
    <row r="1191" spans="1:17" x14ac:dyDescent="0.25">
      <c r="A1191" s="1">
        <f t="shared" si="89"/>
        <v>1091</v>
      </c>
      <c r="B1191">
        <f t="shared" si="86"/>
        <v>610.07945768658487</v>
      </c>
      <c r="C1191"/>
      <c r="D1191"/>
      <c r="E1191"/>
      <c r="F1191" s="1">
        <f t="shared" si="87"/>
        <v>-125.34039530618506</v>
      </c>
      <c r="G1191" s="1">
        <f t="shared" si="88"/>
        <v>-201.05861949617585</v>
      </c>
      <c r="P1191"/>
      <c r="Q1191"/>
    </row>
    <row r="1192" spans="1:17" x14ac:dyDescent="0.25">
      <c r="A1192" s="1">
        <f t="shared" si="89"/>
        <v>1092</v>
      </c>
      <c r="B1192">
        <f t="shared" si="86"/>
        <v>610.63865059005559</v>
      </c>
      <c r="C1192"/>
      <c r="D1192"/>
      <c r="E1192"/>
      <c r="F1192" s="1">
        <f t="shared" si="87"/>
        <v>-125.78381471859885</v>
      </c>
      <c r="G1192" s="1">
        <f t="shared" si="88"/>
        <v>-202.27327522887211</v>
      </c>
      <c r="P1192"/>
      <c r="Q1192"/>
    </row>
    <row r="1193" spans="1:17" x14ac:dyDescent="0.25">
      <c r="A1193" s="1">
        <f t="shared" si="89"/>
        <v>1093</v>
      </c>
      <c r="B1193">
        <f t="shared" si="86"/>
        <v>611.19784349352642</v>
      </c>
      <c r="C1193"/>
      <c r="D1193"/>
      <c r="E1193"/>
      <c r="F1193" s="1">
        <f t="shared" si="87"/>
        <v>-126.22528019129939</v>
      </c>
      <c r="G1193" s="1">
        <f t="shared" si="88"/>
        <v>-203.48988490128167</v>
      </c>
      <c r="P1193"/>
      <c r="Q1193"/>
    </row>
    <row r="1194" spans="1:17" x14ac:dyDescent="0.25">
      <c r="A1194" s="1">
        <f t="shared" si="89"/>
        <v>1094</v>
      </c>
      <c r="B1194">
        <f t="shared" si="86"/>
        <v>611.75703639699714</v>
      </c>
      <c r="C1194"/>
      <c r="D1194"/>
      <c r="E1194"/>
      <c r="F1194" s="1">
        <f t="shared" si="87"/>
        <v>-126.66479172428669</v>
      </c>
      <c r="G1194" s="1">
        <f t="shared" si="88"/>
        <v>-204.70844851340448</v>
      </c>
      <c r="P1194"/>
      <c r="Q1194"/>
    </row>
    <row r="1195" spans="1:17" x14ac:dyDescent="0.25">
      <c r="A1195" s="1">
        <f t="shared" si="89"/>
        <v>1095</v>
      </c>
      <c r="B1195">
        <f t="shared" si="86"/>
        <v>612.31622930046785</v>
      </c>
      <c r="C1195"/>
      <c r="D1195"/>
      <c r="E1195"/>
      <c r="F1195" s="1">
        <f t="shared" si="87"/>
        <v>-127.10234931756065</v>
      </c>
      <c r="G1195" s="1">
        <f t="shared" si="88"/>
        <v>-205.92896606524056</v>
      </c>
      <c r="P1195"/>
      <c r="Q1195"/>
    </row>
    <row r="1196" spans="1:17" x14ac:dyDescent="0.25">
      <c r="A1196" s="1">
        <f t="shared" si="89"/>
        <v>1096</v>
      </c>
      <c r="B1196">
        <f t="shared" si="86"/>
        <v>612.87542220393857</v>
      </c>
      <c r="C1196"/>
      <c r="D1196"/>
      <c r="E1196"/>
      <c r="F1196" s="1">
        <f t="shared" si="87"/>
        <v>-127.53795297112137</v>
      </c>
      <c r="G1196" s="1">
        <f t="shared" si="88"/>
        <v>-207.15143755678994</v>
      </c>
      <c r="P1196"/>
      <c r="Q1196"/>
    </row>
    <row r="1197" spans="1:17" x14ac:dyDescent="0.25">
      <c r="A1197" s="1">
        <f t="shared" si="89"/>
        <v>1097</v>
      </c>
      <c r="B1197">
        <f t="shared" si="86"/>
        <v>613.4346151074094</v>
      </c>
      <c r="C1197"/>
      <c r="D1197"/>
      <c r="E1197"/>
      <c r="F1197" s="1">
        <f t="shared" si="87"/>
        <v>-127.97160268496879</v>
      </c>
      <c r="G1197" s="1">
        <f t="shared" si="88"/>
        <v>-208.37586298805257</v>
      </c>
      <c r="P1197"/>
      <c r="Q1197"/>
    </row>
    <row r="1198" spans="1:17" x14ac:dyDescent="0.25">
      <c r="A1198" s="1">
        <f t="shared" si="89"/>
        <v>1098</v>
      </c>
      <c r="B1198">
        <f t="shared" si="86"/>
        <v>613.99380801088012</v>
      </c>
      <c r="C1198"/>
      <c r="D1198"/>
      <c r="E1198"/>
      <c r="F1198" s="1">
        <f t="shared" si="87"/>
        <v>-128.40329845910296</v>
      </c>
      <c r="G1198" s="1">
        <f t="shared" si="88"/>
        <v>-209.60224235902851</v>
      </c>
      <c r="P1198"/>
      <c r="Q1198"/>
    </row>
    <row r="1199" spans="1:17" x14ac:dyDescent="0.25">
      <c r="A1199" s="1">
        <f t="shared" si="89"/>
        <v>1099</v>
      </c>
      <c r="B1199">
        <f t="shared" si="86"/>
        <v>614.55300091435083</v>
      </c>
      <c r="C1199"/>
      <c r="D1199"/>
      <c r="E1199"/>
      <c r="F1199" s="1">
        <f t="shared" si="87"/>
        <v>-128.83304029352385</v>
      </c>
      <c r="G1199" s="1">
        <f t="shared" si="88"/>
        <v>-210.83057566971772</v>
      </c>
      <c r="P1199"/>
      <c r="Q1199"/>
    </row>
    <row r="1200" spans="1:17" x14ac:dyDescent="0.25">
      <c r="A1200" s="1">
        <f t="shared" si="89"/>
        <v>1100</v>
      </c>
      <c r="B1200">
        <f t="shared" si="86"/>
        <v>615.11219381782155</v>
      </c>
      <c r="C1200"/>
      <c r="D1200"/>
      <c r="E1200"/>
      <c r="F1200" s="1">
        <f t="shared" si="87"/>
        <v>-129.26082818823144</v>
      </c>
      <c r="G1200" s="1">
        <f t="shared" si="88"/>
        <v>-212.06086292012017</v>
      </c>
      <c r="P1200"/>
      <c r="Q1200"/>
    </row>
    <row r="1201" spans="1:17" x14ac:dyDescent="0.25">
      <c r="A1201" s="1">
        <f t="shared" si="89"/>
        <v>1101</v>
      </c>
      <c r="B1201">
        <f t="shared" si="86"/>
        <v>615.67138672129238</v>
      </c>
      <c r="C1201"/>
      <c r="D1201"/>
      <c r="E1201"/>
      <c r="F1201" s="1">
        <f t="shared" si="87"/>
        <v>-129.68666214322579</v>
      </c>
      <c r="G1201" s="1">
        <f t="shared" si="88"/>
        <v>-213.29310411023593</v>
      </c>
      <c r="P1201"/>
      <c r="Q1201"/>
    </row>
    <row r="1202" spans="1:17" x14ac:dyDescent="0.25">
      <c r="A1202" s="1">
        <f t="shared" si="89"/>
        <v>1102</v>
      </c>
      <c r="B1202">
        <f t="shared" si="86"/>
        <v>616.2305796247631</v>
      </c>
      <c r="C1202"/>
      <c r="D1202"/>
      <c r="E1202"/>
      <c r="F1202" s="1">
        <f t="shared" si="87"/>
        <v>-130.11054215850686</v>
      </c>
      <c r="G1202" s="1">
        <f t="shared" si="88"/>
        <v>-214.52729924006496</v>
      </c>
      <c r="P1202"/>
      <c r="Q1202"/>
    </row>
    <row r="1203" spans="1:17" x14ac:dyDescent="0.25">
      <c r="A1203" s="1">
        <f t="shared" si="89"/>
        <v>1103</v>
      </c>
      <c r="B1203">
        <f t="shared" si="86"/>
        <v>616.78977252823381</v>
      </c>
      <c r="C1203"/>
      <c r="D1203"/>
      <c r="E1203"/>
      <c r="F1203" s="1">
        <f t="shared" si="87"/>
        <v>-130.53246823407463</v>
      </c>
      <c r="G1203" s="1">
        <f t="shared" si="88"/>
        <v>-215.76344830960724</v>
      </c>
      <c r="P1203"/>
      <c r="Q1203"/>
    </row>
    <row r="1204" spans="1:17" x14ac:dyDescent="0.25">
      <c r="A1204" s="1">
        <f t="shared" si="89"/>
        <v>1104</v>
      </c>
      <c r="B1204">
        <f t="shared" si="86"/>
        <v>617.34896543170453</v>
      </c>
      <c r="C1204"/>
      <c r="D1204"/>
      <c r="E1204"/>
      <c r="F1204" s="1">
        <f t="shared" si="87"/>
        <v>-130.95244036992915</v>
      </c>
      <c r="G1204" s="1">
        <f t="shared" si="88"/>
        <v>-217.00155131886282</v>
      </c>
      <c r="P1204"/>
      <c r="Q1204"/>
    </row>
    <row r="1205" spans="1:17" x14ac:dyDescent="0.25">
      <c r="A1205" s="1">
        <f t="shared" si="89"/>
        <v>1105</v>
      </c>
      <c r="B1205">
        <f t="shared" si="86"/>
        <v>617.90815833517536</v>
      </c>
      <c r="C1205"/>
      <c r="D1205"/>
      <c r="E1205"/>
      <c r="F1205" s="1">
        <f t="shared" si="87"/>
        <v>-131.37045856607037</v>
      </c>
      <c r="G1205" s="1">
        <f t="shared" si="88"/>
        <v>-218.24160826783171</v>
      </c>
      <c r="P1205"/>
      <c r="Q1205"/>
    </row>
    <row r="1206" spans="1:17" x14ac:dyDescent="0.25">
      <c r="A1206" s="1">
        <f t="shared" si="89"/>
        <v>1106</v>
      </c>
      <c r="B1206">
        <f t="shared" si="86"/>
        <v>618.46735123864607</v>
      </c>
      <c r="C1206"/>
      <c r="D1206"/>
      <c r="E1206"/>
      <c r="F1206" s="1">
        <f t="shared" si="87"/>
        <v>-131.78652282249831</v>
      </c>
      <c r="G1206" s="1">
        <f t="shared" si="88"/>
        <v>-219.48361915651381</v>
      </c>
      <c r="P1206"/>
      <c r="Q1206"/>
    </row>
    <row r="1207" spans="1:17" x14ac:dyDescent="0.25">
      <c r="A1207" s="1">
        <f t="shared" si="89"/>
        <v>1107</v>
      </c>
      <c r="B1207">
        <f t="shared" si="86"/>
        <v>619.02654414211679</v>
      </c>
      <c r="C1207"/>
      <c r="D1207"/>
      <c r="E1207"/>
      <c r="F1207" s="1">
        <f t="shared" si="87"/>
        <v>-132.20063313921301</v>
      </c>
      <c r="G1207" s="1">
        <f t="shared" si="88"/>
        <v>-220.72758398490922</v>
      </c>
      <c r="P1207"/>
      <c r="Q1207"/>
    </row>
    <row r="1208" spans="1:17" x14ac:dyDescent="0.25">
      <c r="A1208" s="1">
        <f t="shared" si="89"/>
        <v>1108</v>
      </c>
      <c r="B1208">
        <f t="shared" si="86"/>
        <v>619.58573704558762</v>
      </c>
      <c r="C1208"/>
      <c r="D1208"/>
      <c r="E1208"/>
      <c r="F1208" s="1">
        <f t="shared" si="87"/>
        <v>-132.61278951621438</v>
      </c>
      <c r="G1208" s="1">
        <f t="shared" si="88"/>
        <v>-221.9735027530179</v>
      </c>
      <c r="P1208"/>
      <c r="Q1208"/>
    </row>
    <row r="1209" spans="1:17" x14ac:dyDescent="0.25">
      <c r="A1209" s="1">
        <f t="shared" si="89"/>
        <v>1109</v>
      </c>
      <c r="B1209">
        <f t="shared" si="86"/>
        <v>620.14492994905834</v>
      </c>
      <c r="C1209"/>
      <c r="D1209"/>
      <c r="E1209"/>
      <c r="F1209" s="1">
        <f t="shared" si="87"/>
        <v>-133.02299195350253</v>
      </c>
      <c r="G1209" s="1">
        <f t="shared" si="88"/>
        <v>-223.22137546083985</v>
      </c>
      <c r="P1209"/>
      <c r="Q1209"/>
    </row>
    <row r="1210" spans="1:17" x14ac:dyDescent="0.25">
      <c r="A1210" s="1">
        <f t="shared" si="89"/>
        <v>1110</v>
      </c>
      <c r="B1210">
        <f t="shared" si="86"/>
        <v>620.70412285252905</v>
      </c>
      <c r="C1210"/>
      <c r="D1210"/>
      <c r="E1210"/>
      <c r="F1210" s="1">
        <f t="shared" si="87"/>
        <v>-133.43124045107737</v>
      </c>
      <c r="G1210" s="1">
        <f t="shared" si="88"/>
        <v>-224.47120210837511</v>
      </c>
      <c r="P1210"/>
      <c r="Q1210"/>
    </row>
    <row r="1211" spans="1:17" x14ac:dyDescent="0.25">
      <c r="A1211" s="1">
        <f t="shared" si="89"/>
        <v>1111</v>
      </c>
      <c r="B1211">
        <f t="shared" si="86"/>
        <v>621.26331575599977</v>
      </c>
      <c r="C1211"/>
      <c r="D1211"/>
      <c r="E1211"/>
      <c r="F1211" s="1">
        <f t="shared" si="87"/>
        <v>-133.83753500893894</v>
      </c>
      <c r="G1211" s="1">
        <f t="shared" si="88"/>
        <v>-225.72298269562359</v>
      </c>
      <c r="P1211"/>
      <c r="Q1211"/>
    </row>
    <row r="1212" spans="1:17" x14ac:dyDescent="0.25">
      <c r="A1212" s="1">
        <f t="shared" si="89"/>
        <v>1112</v>
      </c>
      <c r="B1212">
        <f t="shared" si="86"/>
        <v>621.8225086594706</v>
      </c>
      <c r="C1212"/>
      <c r="D1212"/>
      <c r="E1212"/>
      <c r="F1212" s="1">
        <f t="shared" si="87"/>
        <v>-134.24187562708727</v>
      </c>
      <c r="G1212" s="1">
        <f t="shared" si="88"/>
        <v>-226.97671722258536</v>
      </c>
      <c r="P1212"/>
      <c r="Q1212"/>
    </row>
    <row r="1213" spans="1:17" x14ac:dyDescent="0.25">
      <c r="A1213" s="1">
        <f t="shared" si="89"/>
        <v>1113</v>
      </c>
      <c r="B1213">
        <f t="shared" si="86"/>
        <v>622.38170156294132</v>
      </c>
      <c r="C1213"/>
      <c r="D1213"/>
      <c r="E1213"/>
      <c r="F1213" s="1">
        <f t="shared" si="87"/>
        <v>-134.64426230552229</v>
      </c>
      <c r="G1213" s="1">
        <f t="shared" si="88"/>
        <v>-228.23240568926045</v>
      </c>
      <c r="P1213"/>
      <c r="Q1213"/>
    </row>
    <row r="1214" spans="1:17" x14ac:dyDescent="0.25">
      <c r="A1214" s="1">
        <f t="shared" si="89"/>
        <v>1114</v>
      </c>
      <c r="B1214">
        <f t="shared" si="86"/>
        <v>622.94089446641203</v>
      </c>
      <c r="C1214"/>
      <c r="D1214"/>
      <c r="E1214"/>
      <c r="F1214" s="1">
        <f t="shared" si="87"/>
        <v>-135.04469504424401</v>
      </c>
      <c r="G1214" s="1">
        <f t="shared" si="88"/>
        <v>-229.49004809564877</v>
      </c>
      <c r="P1214"/>
      <c r="Q1214"/>
    </row>
    <row r="1215" spans="1:17" x14ac:dyDescent="0.25">
      <c r="A1215" s="1">
        <f t="shared" si="89"/>
        <v>1115</v>
      </c>
      <c r="B1215">
        <f t="shared" si="86"/>
        <v>623.50008736988275</v>
      </c>
      <c r="C1215"/>
      <c r="D1215"/>
      <c r="E1215"/>
      <c r="F1215" s="1">
        <f t="shared" si="87"/>
        <v>-135.44317384325251</v>
      </c>
      <c r="G1215" s="1">
        <f t="shared" si="88"/>
        <v>-230.74964444175038</v>
      </c>
      <c r="P1215"/>
      <c r="Q1215"/>
    </row>
    <row r="1216" spans="1:17" x14ac:dyDescent="0.25">
      <c r="A1216" s="1">
        <f t="shared" si="89"/>
        <v>1116</v>
      </c>
      <c r="B1216">
        <f t="shared" si="86"/>
        <v>624.05928027335358</v>
      </c>
      <c r="C1216"/>
      <c r="D1216"/>
      <c r="E1216"/>
      <c r="F1216" s="1">
        <f t="shared" si="87"/>
        <v>-135.83969870254771</v>
      </c>
      <c r="G1216" s="1">
        <f t="shared" si="88"/>
        <v>-232.01119472756528</v>
      </c>
      <c r="P1216"/>
      <c r="Q1216"/>
    </row>
    <row r="1217" spans="1:17" x14ac:dyDescent="0.25">
      <c r="A1217" s="1">
        <f t="shared" si="89"/>
        <v>1117</v>
      </c>
      <c r="B1217">
        <f t="shared" si="86"/>
        <v>624.6184731768243</v>
      </c>
      <c r="C1217"/>
      <c r="D1217"/>
      <c r="E1217"/>
      <c r="F1217" s="1">
        <f t="shared" si="87"/>
        <v>-136.2342696221296</v>
      </c>
      <c r="G1217" s="1">
        <f t="shared" si="88"/>
        <v>-233.27469895309343</v>
      </c>
      <c r="P1217"/>
      <c r="Q1217"/>
    </row>
    <row r="1218" spans="1:17" x14ac:dyDescent="0.25">
      <c r="A1218" s="1">
        <f t="shared" si="89"/>
        <v>1118</v>
      </c>
      <c r="B1218">
        <f t="shared" si="86"/>
        <v>625.17766608029501</v>
      </c>
      <c r="C1218"/>
      <c r="D1218"/>
      <c r="E1218"/>
      <c r="F1218" s="1">
        <f t="shared" si="87"/>
        <v>-136.62688660199825</v>
      </c>
      <c r="G1218" s="1">
        <f t="shared" si="88"/>
        <v>-234.54015711833489</v>
      </c>
      <c r="P1218"/>
      <c r="Q1218"/>
    </row>
    <row r="1219" spans="1:17" x14ac:dyDescent="0.25">
      <c r="A1219" s="1">
        <f t="shared" si="89"/>
        <v>1119</v>
      </c>
      <c r="B1219">
        <f t="shared" si="86"/>
        <v>625.73685898376584</v>
      </c>
      <c r="C1219"/>
      <c r="D1219"/>
      <c r="E1219"/>
      <c r="F1219" s="1">
        <f t="shared" si="87"/>
        <v>-137.01754964215365</v>
      </c>
      <c r="G1219" s="1">
        <f t="shared" si="88"/>
        <v>-235.80756922328959</v>
      </c>
      <c r="P1219"/>
      <c r="Q1219"/>
    </row>
    <row r="1220" spans="1:17" x14ac:dyDescent="0.25">
      <c r="A1220" s="1">
        <f t="shared" si="89"/>
        <v>1120</v>
      </c>
      <c r="B1220">
        <f t="shared" si="86"/>
        <v>626.29605188723656</v>
      </c>
      <c r="C1220"/>
      <c r="D1220"/>
      <c r="E1220"/>
      <c r="F1220" s="1">
        <f t="shared" si="87"/>
        <v>-137.40625874259572</v>
      </c>
      <c r="G1220" s="1">
        <f t="shared" si="88"/>
        <v>-237.07693526795757</v>
      </c>
      <c r="P1220"/>
      <c r="Q1220"/>
    </row>
    <row r="1221" spans="1:17" x14ac:dyDescent="0.25">
      <c r="A1221" s="1">
        <f t="shared" si="89"/>
        <v>1121</v>
      </c>
      <c r="B1221">
        <f t="shared" si="86"/>
        <v>626.85524479070727</v>
      </c>
      <c r="C1221"/>
      <c r="D1221"/>
      <c r="E1221"/>
      <c r="F1221" s="1">
        <f t="shared" si="87"/>
        <v>-137.79301390332455</v>
      </c>
      <c r="G1221" s="1">
        <f t="shared" si="88"/>
        <v>-238.34825525233884</v>
      </c>
      <c r="P1221"/>
      <c r="Q1221"/>
    </row>
    <row r="1222" spans="1:17" x14ac:dyDescent="0.25">
      <c r="A1222" s="1">
        <f t="shared" si="89"/>
        <v>1122</v>
      </c>
      <c r="B1222">
        <f t="shared" si="86"/>
        <v>627.41443769417799</v>
      </c>
      <c r="C1222"/>
      <c r="D1222"/>
      <c r="E1222"/>
      <c r="F1222" s="1">
        <f t="shared" si="87"/>
        <v>-138.17781512434007</v>
      </c>
      <c r="G1222" s="1">
        <f t="shared" si="88"/>
        <v>-239.62152917643337</v>
      </c>
      <c r="P1222"/>
      <c r="Q1222"/>
    </row>
    <row r="1223" spans="1:17" x14ac:dyDescent="0.25">
      <c r="A1223" s="1">
        <f t="shared" si="89"/>
        <v>1123</v>
      </c>
      <c r="B1223">
        <f t="shared" si="86"/>
        <v>627.97363059764882</v>
      </c>
      <c r="C1223"/>
      <c r="D1223"/>
      <c r="E1223"/>
      <c r="F1223" s="1">
        <f t="shared" si="87"/>
        <v>-138.56066240564235</v>
      </c>
      <c r="G1223" s="1">
        <f t="shared" si="88"/>
        <v>-240.8967570402412</v>
      </c>
      <c r="P1223"/>
      <c r="Q1223"/>
    </row>
    <row r="1224" spans="1:17" x14ac:dyDescent="0.25">
      <c r="A1224" s="1">
        <f t="shared" si="89"/>
        <v>1124</v>
      </c>
      <c r="B1224">
        <f t="shared" si="86"/>
        <v>628.53282350111954</v>
      </c>
      <c r="C1224"/>
      <c r="D1224"/>
      <c r="E1224"/>
      <c r="F1224" s="1">
        <f t="shared" si="87"/>
        <v>-138.94155574723135</v>
      </c>
      <c r="G1224" s="1">
        <f t="shared" si="88"/>
        <v>-242.1739388437623</v>
      </c>
      <c r="P1224"/>
      <c r="Q1224"/>
    </row>
    <row r="1225" spans="1:17" x14ac:dyDescent="0.25">
      <c r="A1225" s="1">
        <f t="shared" si="89"/>
        <v>1125</v>
      </c>
      <c r="B1225">
        <f t="shared" si="86"/>
        <v>629.09201640459025</v>
      </c>
      <c r="C1225"/>
      <c r="D1225"/>
      <c r="E1225"/>
      <c r="F1225" s="1">
        <f t="shared" si="87"/>
        <v>-139.32049514910705</v>
      </c>
      <c r="G1225" s="1">
        <f t="shared" si="88"/>
        <v>-243.45307458699665</v>
      </c>
      <c r="P1225"/>
      <c r="Q1225"/>
    </row>
    <row r="1226" spans="1:17" x14ac:dyDescent="0.25">
      <c r="A1226" s="1">
        <f t="shared" si="89"/>
        <v>1126</v>
      </c>
      <c r="B1226">
        <f t="shared" si="86"/>
        <v>629.65120930806097</v>
      </c>
      <c r="C1226"/>
      <c r="D1226"/>
      <c r="E1226"/>
      <c r="F1226" s="1">
        <f t="shared" si="87"/>
        <v>-139.6974806112695</v>
      </c>
      <c r="G1226" s="1">
        <f t="shared" si="88"/>
        <v>-244.7341642699443</v>
      </c>
      <c r="P1226"/>
      <c r="Q1226"/>
    </row>
    <row r="1227" spans="1:17" x14ac:dyDescent="0.25">
      <c r="A1227" s="1">
        <f t="shared" si="89"/>
        <v>1127</v>
      </c>
      <c r="B1227">
        <f t="shared" si="86"/>
        <v>630.2104022115318</v>
      </c>
      <c r="C1227"/>
      <c r="D1227"/>
      <c r="E1227"/>
      <c r="F1227" s="1">
        <f t="shared" si="87"/>
        <v>-140.07251213371867</v>
      </c>
      <c r="G1227" s="1">
        <f t="shared" si="88"/>
        <v>-246.01720789260523</v>
      </c>
      <c r="P1227"/>
      <c r="Q1227"/>
    </row>
    <row r="1228" spans="1:17" x14ac:dyDescent="0.25">
      <c r="A1228" s="1">
        <f t="shared" si="89"/>
        <v>1128</v>
      </c>
      <c r="B1228">
        <f t="shared" si="86"/>
        <v>630.76959511500252</v>
      </c>
      <c r="C1228"/>
      <c r="D1228"/>
      <c r="E1228"/>
      <c r="F1228" s="1">
        <f t="shared" si="87"/>
        <v>-140.44558971645455</v>
      </c>
      <c r="G1228" s="1">
        <f t="shared" si="88"/>
        <v>-247.3022054549794</v>
      </c>
      <c r="P1228"/>
      <c r="Q1228"/>
    </row>
    <row r="1229" spans="1:17" x14ac:dyDescent="0.25">
      <c r="A1229" s="1">
        <f t="shared" si="89"/>
        <v>1129</v>
      </c>
      <c r="B1229">
        <f t="shared" si="86"/>
        <v>631.32878801847323</v>
      </c>
      <c r="C1229"/>
      <c r="D1229"/>
      <c r="E1229"/>
      <c r="F1229" s="1">
        <f t="shared" si="87"/>
        <v>-140.81671335947715</v>
      </c>
      <c r="G1229" s="1">
        <f t="shared" si="88"/>
        <v>-248.5891569570669</v>
      </c>
      <c r="P1229"/>
      <c r="Q1229"/>
    </row>
    <row r="1230" spans="1:17" x14ac:dyDescent="0.25">
      <c r="A1230" s="1">
        <f t="shared" si="89"/>
        <v>1130</v>
      </c>
      <c r="B1230">
        <f t="shared" si="86"/>
        <v>631.88798092194395</v>
      </c>
      <c r="C1230"/>
      <c r="D1230"/>
      <c r="E1230"/>
      <c r="F1230" s="1">
        <f t="shared" si="87"/>
        <v>-141.1858830627865</v>
      </c>
      <c r="G1230" s="1">
        <f t="shared" si="88"/>
        <v>-249.87806239886766</v>
      </c>
      <c r="P1230"/>
      <c r="Q1230"/>
    </row>
    <row r="1231" spans="1:17" x14ac:dyDescent="0.25">
      <c r="A1231" s="1">
        <f t="shared" si="89"/>
        <v>1131</v>
      </c>
      <c r="B1231">
        <f t="shared" si="86"/>
        <v>632.44717382541478</v>
      </c>
      <c r="C1231"/>
      <c r="D1231"/>
      <c r="E1231"/>
      <c r="F1231" s="1">
        <f t="shared" si="87"/>
        <v>-141.55309882638255</v>
      </c>
      <c r="G1231" s="1">
        <f t="shared" si="88"/>
        <v>-251.16892178038165</v>
      </c>
      <c r="P1231"/>
      <c r="Q1231"/>
    </row>
    <row r="1232" spans="1:17" x14ac:dyDescent="0.25">
      <c r="A1232" s="1">
        <f t="shared" si="89"/>
        <v>1132</v>
      </c>
      <c r="B1232">
        <f t="shared" si="86"/>
        <v>633.0063667288855</v>
      </c>
      <c r="C1232"/>
      <c r="D1232"/>
      <c r="E1232"/>
      <c r="F1232" s="1">
        <f t="shared" si="87"/>
        <v>-141.91836065026536</v>
      </c>
      <c r="G1232" s="1">
        <f t="shared" si="88"/>
        <v>-252.46173510160895</v>
      </c>
      <c r="P1232"/>
      <c r="Q1232"/>
    </row>
    <row r="1233" spans="1:17" x14ac:dyDescent="0.25">
      <c r="A1233" s="1">
        <f t="shared" si="89"/>
        <v>1133</v>
      </c>
      <c r="B1233">
        <f t="shared" si="86"/>
        <v>633.56555963235621</v>
      </c>
      <c r="C1233"/>
      <c r="D1233"/>
      <c r="E1233"/>
      <c r="F1233" s="1">
        <f t="shared" si="87"/>
        <v>-142.28166853443483</v>
      </c>
      <c r="G1233" s="1">
        <f t="shared" si="88"/>
        <v>-253.75650236254953</v>
      </c>
      <c r="P1233"/>
      <c r="Q1233"/>
    </row>
    <row r="1234" spans="1:17" x14ac:dyDescent="0.25">
      <c r="A1234" s="1">
        <f t="shared" si="89"/>
        <v>1134</v>
      </c>
      <c r="B1234">
        <f t="shared" si="86"/>
        <v>634.12475253582704</v>
      </c>
      <c r="C1234"/>
      <c r="D1234"/>
      <c r="E1234"/>
      <c r="F1234" s="1">
        <f t="shared" si="87"/>
        <v>-142.64302247889106</v>
      </c>
      <c r="G1234" s="1">
        <f t="shared" si="88"/>
        <v>-255.0532235632034</v>
      </c>
      <c r="P1234"/>
      <c r="Q1234"/>
    </row>
    <row r="1235" spans="1:17" x14ac:dyDescent="0.25">
      <c r="A1235" s="1">
        <f t="shared" si="89"/>
        <v>1135</v>
      </c>
      <c r="B1235">
        <f t="shared" si="86"/>
        <v>634.68394543929776</v>
      </c>
      <c r="C1235"/>
      <c r="D1235"/>
      <c r="E1235"/>
      <c r="F1235" s="1">
        <f t="shared" si="87"/>
        <v>-143.00242248363404</v>
      </c>
      <c r="G1235" s="1">
        <f t="shared" si="88"/>
        <v>-256.35189870357055</v>
      </c>
      <c r="P1235"/>
      <c r="Q1235"/>
    </row>
    <row r="1236" spans="1:17" x14ac:dyDescent="0.25">
      <c r="A1236" s="1">
        <f t="shared" si="89"/>
        <v>1136</v>
      </c>
      <c r="B1236">
        <f t="shared" si="86"/>
        <v>635.24313834276848</v>
      </c>
      <c r="C1236"/>
      <c r="D1236"/>
      <c r="E1236"/>
      <c r="F1236" s="1">
        <f t="shared" si="87"/>
        <v>-143.35986854866371</v>
      </c>
      <c r="G1236" s="1">
        <f t="shared" si="88"/>
        <v>-257.6525277836509</v>
      </c>
      <c r="P1236"/>
      <c r="Q1236"/>
    </row>
    <row r="1237" spans="1:17" x14ac:dyDescent="0.25">
      <c r="A1237" s="1">
        <f t="shared" si="89"/>
        <v>1137</v>
      </c>
      <c r="B1237">
        <f t="shared" si="86"/>
        <v>635.80233124623919</v>
      </c>
      <c r="C1237"/>
      <c r="D1237"/>
      <c r="E1237"/>
      <c r="F1237" s="1">
        <f t="shared" si="87"/>
        <v>-143.71536067398011</v>
      </c>
      <c r="G1237" s="1">
        <f t="shared" si="88"/>
        <v>-258.9551108034446</v>
      </c>
      <c r="P1237"/>
      <c r="Q1237"/>
    </row>
    <row r="1238" spans="1:17" x14ac:dyDescent="0.25">
      <c r="A1238" s="1">
        <f t="shared" si="89"/>
        <v>1138</v>
      </c>
      <c r="B1238">
        <f t="shared" si="86"/>
        <v>636.36152414971002</v>
      </c>
      <c r="C1238"/>
      <c r="D1238"/>
      <c r="E1238"/>
      <c r="F1238" s="1">
        <f t="shared" si="87"/>
        <v>-144.06889885958327</v>
      </c>
      <c r="G1238" s="1">
        <f t="shared" si="88"/>
        <v>-260.25964776295154</v>
      </c>
      <c r="P1238"/>
      <c r="Q1238"/>
    </row>
    <row r="1239" spans="1:17" x14ac:dyDescent="0.25">
      <c r="A1239" s="1">
        <f t="shared" si="89"/>
        <v>1139</v>
      </c>
      <c r="B1239">
        <f t="shared" si="86"/>
        <v>636.92071705318074</v>
      </c>
      <c r="C1239"/>
      <c r="D1239"/>
      <c r="E1239"/>
      <c r="F1239" s="1">
        <f t="shared" si="87"/>
        <v>-144.4204831054731</v>
      </c>
      <c r="G1239" s="1">
        <f t="shared" si="88"/>
        <v>-261.5661386621718</v>
      </c>
      <c r="P1239"/>
      <c r="Q1239"/>
    </row>
    <row r="1240" spans="1:17" x14ac:dyDescent="0.25">
      <c r="A1240" s="1">
        <f t="shared" si="89"/>
        <v>1140</v>
      </c>
      <c r="B1240">
        <f t="shared" si="86"/>
        <v>637.47990995665145</v>
      </c>
      <c r="C1240"/>
      <c r="D1240"/>
      <c r="E1240"/>
      <c r="F1240" s="1">
        <f t="shared" si="87"/>
        <v>-144.77011341164967</v>
      </c>
      <c r="G1240" s="1">
        <f t="shared" si="88"/>
        <v>-262.87458350110529</v>
      </c>
      <c r="P1240"/>
      <c r="Q1240"/>
    </row>
    <row r="1241" spans="1:17" x14ac:dyDescent="0.25">
      <c r="A1241" s="1">
        <f t="shared" si="89"/>
        <v>1141</v>
      </c>
      <c r="B1241">
        <f t="shared" si="86"/>
        <v>638.03910286012217</v>
      </c>
      <c r="C1241"/>
      <c r="D1241"/>
      <c r="E1241"/>
      <c r="F1241" s="1">
        <f t="shared" si="87"/>
        <v>-145.11778977811298</v>
      </c>
      <c r="G1241" s="1">
        <f t="shared" si="88"/>
        <v>-264.18498227975209</v>
      </c>
      <c r="P1241"/>
      <c r="Q1241"/>
    </row>
    <row r="1242" spans="1:17" x14ac:dyDescent="0.25">
      <c r="A1242" s="1">
        <f t="shared" si="89"/>
        <v>1142</v>
      </c>
      <c r="B1242">
        <f t="shared" si="86"/>
        <v>638.598295763593</v>
      </c>
      <c r="C1242"/>
      <c r="D1242"/>
      <c r="E1242"/>
      <c r="F1242" s="1">
        <f t="shared" si="87"/>
        <v>-145.46351220486298</v>
      </c>
      <c r="G1242" s="1">
        <f t="shared" si="88"/>
        <v>-265.49733499811214</v>
      </c>
      <c r="P1242"/>
      <c r="Q1242"/>
    </row>
    <row r="1243" spans="1:17" x14ac:dyDescent="0.25">
      <c r="A1243" s="1">
        <f t="shared" si="89"/>
        <v>1143</v>
      </c>
      <c r="B1243">
        <f t="shared" si="86"/>
        <v>639.15748866706372</v>
      </c>
      <c r="C1243"/>
      <c r="D1243"/>
      <c r="E1243"/>
      <c r="F1243" s="1">
        <f t="shared" si="87"/>
        <v>-145.80728069189976</v>
      </c>
      <c r="G1243" s="1">
        <f t="shared" si="88"/>
        <v>-266.81164165618549</v>
      </c>
      <c r="P1243"/>
      <c r="Q1243"/>
    </row>
    <row r="1244" spans="1:17" x14ac:dyDescent="0.25">
      <c r="A1244" s="1">
        <f t="shared" si="89"/>
        <v>1144</v>
      </c>
      <c r="B1244">
        <f t="shared" si="86"/>
        <v>639.71668157053443</v>
      </c>
      <c r="C1244"/>
      <c r="D1244"/>
      <c r="E1244"/>
      <c r="F1244" s="1">
        <f t="shared" si="87"/>
        <v>-146.14909523922324</v>
      </c>
      <c r="G1244" s="1">
        <f t="shared" si="88"/>
        <v>-268.12790225397208</v>
      </c>
      <c r="P1244"/>
      <c r="Q1244"/>
    </row>
    <row r="1245" spans="1:17" x14ac:dyDescent="0.25">
      <c r="A1245" s="1">
        <f t="shared" si="89"/>
        <v>1145</v>
      </c>
      <c r="B1245">
        <f t="shared" si="86"/>
        <v>640.27587447400515</v>
      </c>
      <c r="C1245"/>
      <c r="D1245"/>
      <c r="E1245"/>
      <c r="F1245" s="1">
        <f t="shared" si="87"/>
        <v>-146.48895584683342</v>
      </c>
      <c r="G1245" s="1">
        <f t="shared" si="88"/>
        <v>-269.44611679147198</v>
      </c>
      <c r="P1245"/>
      <c r="Q1245"/>
    </row>
    <row r="1246" spans="1:17" x14ac:dyDescent="0.25">
      <c r="A1246" s="1">
        <f t="shared" si="89"/>
        <v>1146</v>
      </c>
      <c r="B1246">
        <f t="shared" si="86"/>
        <v>640.83506737747598</v>
      </c>
      <c r="C1246"/>
      <c r="D1246"/>
      <c r="E1246"/>
      <c r="F1246" s="1">
        <f t="shared" si="87"/>
        <v>-146.82686251473035</v>
      </c>
      <c r="G1246" s="1">
        <f t="shared" si="88"/>
        <v>-270.76628526868512</v>
      </c>
      <c r="P1246"/>
      <c r="Q1246"/>
    </row>
    <row r="1247" spans="1:17" x14ac:dyDescent="0.25">
      <c r="A1247" s="1">
        <f t="shared" si="89"/>
        <v>1147</v>
      </c>
      <c r="B1247">
        <f t="shared" si="86"/>
        <v>641.3942602809467</v>
      </c>
      <c r="C1247"/>
      <c r="D1247"/>
      <c r="E1247"/>
      <c r="F1247" s="1">
        <f t="shared" si="87"/>
        <v>-147.16281524291398</v>
      </c>
      <c r="G1247" s="1">
        <f t="shared" si="88"/>
        <v>-272.08840768561151</v>
      </c>
      <c r="P1247"/>
      <c r="Q1247"/>
    </row>
    <row r="1248" spans="1:17" x14ac:dyDescent="0.25">
      <c r="A1248" s="1">
        <f t="shared" si="89"/>
        <v>1148</v>
      </c>
      <c r="B1248">
        <f t="shared" si="86"/>
        <v>641.95345318441741</v>
      </c>
      <c r="C1248"/>
      <c r="D1248"/>
      <c r="E1248"/>
      <c r="F1248" s="1">
        <f t="shared" si="87"/>
        <v>-147.49681403138436</v>
      </c>
      <c r="G1248" s="1">
        <f t="shared" si="88"/>
        <v>-273.41248404225126</v>
      </c>
      <c r="P1248"/>
      <c r="Q1248"/>
    </row>
    <row r="1249" spans="1:17" x14ac:dyDescent="0.25">
      <c r="A1249" s="1">
        <f t="shared" si="89"/>
        <v>1149</v>
      </c>
      <c r="B1249">
        <f t="shared" si="86"/>
        <v>642.51264608788824</v>
      </c>
      <c r="C1249"/>
      <c r="D1249"/>
      <c r="E1249"/>
      <c r="F1249" s="1">
        <f t="shared" si="87"/>
        <v>-147.82885888014147</v>
      </c>
      <c r="G1249" s="1">
        <f t="shared" si="88"/>
        <v>-274.73851433860426</v>
      </c>
      <c r="P1249"/>
      <c r="Q1249"/>
    </row>
    <row r="1250" spans="1:17" x14ac:dyDescent="0.25">
      <c r="A1250" s="1">
        <f t="shared" si="89"/>
        <v>1150</v>
      </c>
      <c r="B1250">
        <f t="shared" si="86"/>
        <v>643.07183899135896</v>
      </c>
      <c r="C1250"/>
      <c r="D1250"/>
      <c r="E1250"/>
      <c r="F1250" s="1">
        <f t="shared" si="87"/>
        <v>-148.15894978918527</v>
      </c>
      <c r="G1250" s="1">
        <f t="shared" si="88"/>
        <v>-276.0664985746705</v>
      </c>
      <c r="P1250"/>
      <c r="Q1250"/>
    </row>
    <row r="1251" spans="1:17" x14ac:dyDescent="0.25">
      <c r="A1251" s="1">
        <f t="shared" si="89"/>
        <v>1151</v>
      </c>
      <c r="B1251">
        <f t="shared" si="86"/>
        <v>643.63103189482968</v>
      </c>
      <c r="C1251"/>
      <c r="D1251"/>
      <c r="E1251"/>
      <c r="F1251" s="1">
        <f t="shared" si="87"/>
        <v>-148.48708675851583</v>
      </c>
      <c r="G1251" s="1">
        <f t="shared" si="88"/>
        <v>-277.39643675045005</v>
      </c>
      <c r="P1251"/>
      <c r="Q1251"/>
    </row>
    <row r="1252" spans="1:17" x14ac:dyDescent="0.25">
      <c r="A1252" s="1">
        <f t="shared" si="89"/>
        <v>1152</v>
      </c>
      <c r="B1252">
        <f t="shared" si="86"/>
        <v>644.19022479830039</v>
      </c>
      <c r="C1252"/>
      <c r="D1252"/>
      <c r="E1252"/>
      <c r="F1252" s="1">
        <f t="shared" si="87"/>
        <v>-148.81326978813308</v>
      </c>
      <c r="G1252" s="1">
        <f t="shared" si="88"/>
        <v>-278.7283288659429</v>
      </c>
      <c r="P1252"/>
      <c r="Q1252"/>
    </row>
    <row r="1253" spans="1:17" x14ac:dyDescent="0.25">
      <c r="A1253" s="1">
        <f t="shared" si="89"/>
        <v>1153</v>
      </c>
      <c r="B1253">
        <f t="shared" ref="B1253:B1316" si="90">A*A1253</f>
        <v>644.74941770177122</v>
      </c>
      <c r="C1253"/>
      <c r="D1253"/>
      <c r="E1253"/>
      <c r="F1253" s="1">
        <f t="shared" ref="F1253:F1316" si="91">IF($A1253&lt;TSTRAIGHT,yarxiko-B*$A1253,IF($A1253&lt;time_up,-B*($A1253-TSTRAIGHT)+1/2*ABS(g)*($A1253-TSTRAIGHT)^2,B*(A1253-time_up)))</f>
        <v>-149.13749887803706</v>
      </c>
      <c r="G1253" s="1">
        <f t="shared" ref="G1253:G1316" si="92">IF($A1253&lt;TSTRAIGHT,yarxiko-B*$A1253,IF($A1253&lt;TIME_TILLh,-B*($A1253-TSTRAIGHT)+1/2*g*($A1253-TSTRAIGHT)^2,IF($A1253&lt;TIME_TO_2ND,-h-Gamma*($A1253-TIME_TILLh),IF($A1253&lt;T_OLIKO,-h-DY_layer-Gamma*($A1253-TIME_TO_2ND)-1/2*g*($A1253-TIME_TO_2ND)^2,-2*h-DY_layer-B*($A1253-T_OLIKO)))))</f>
        <v>-280.06217492114899</v>
      </c>
      <c r="P1253"/>
      <c r="Q1253"/>
    </row>
    <row r="1254" spans="1:17" x14ac:dyDescent="0.25">
      <c r="A1254" s="1">
        <f t="shared" ref="A1254:A1317" si="93">A1253+DETE</f>
        <v>1154</v>
      </c>
      <c r="B1254">
        <f t="shared" si="90"/>
        <v>645.30861060524194</v>
      </c>
      <c r="C1254"/>
      <c r="D1254"/>
      <c r="E1254"/>
      <c r="F1254" s="1">
        <f t="shared" si="91"/>
        <v>-149.4597740282278</v>
      </c>
      <c r="G1254" s="1">
        <f t="shared" si="92"/>
        <v>-281.39797491606834</v>
      </c>
      <c r="P1254"/>
      <c r="Q1254"/>
    </row>
    <row r="1255" spans="1:17" x14ac:dyDescent="0.25">
      <c r="A1255" s="1">
        <f t="shared" si="93"/>
        <v>1155</v>
      </c>
      <c r="B1255">
        <f t="shared" si="90"/>
        <v>645.86780350871265</v>
      </c>
      <c r="C1255"/>
      <c r="D1255"/>
      <c r="E1255"/>
      <c r="F1255" s="1">
        <f t="shared" si="91"/>
        <v>-149.78009523870526</v>
      </c>
      <c r="G1255" s="1">
        <f t="shared" si="92"/>
        <v>-282.73572885070098</v>
      </c>
      <c r="P1255"/>
      <c r="Q1255"/>
    </row>
    <row r="1256" spans="1:17" x14ac:dyDescent="0.25">
      <c r="A1256" s="1">
        <f t="shared" si="93"/>
        <v>1156</v>
      </c>
      <c r="B1256">
        <f t="shared" si="90"/>
        <v>646.42699641218337</v>
      </c>
      <c r="C1256"/>
      <c r="D1256"/>
      <c r="E1256"/>
      <c r="F1256" s="1">
        <f t="shared" si="91"/>
        <v>-150.09846250946939</v>
      </c>
      <c r="G1256" s="1">
        <f t="shared" si="92"/>
        <v>-284.07543672504687</v>
      </c>
      <c r="P1256"/>
      <c r="Q1256"/>
    </row>
    <row r="1257" spans="1:17" x14ac:dyDescent="0.25">
      <c r="A1257" s="1">
        <f t="shared" si="93"/>
        <v>1157</v>
      </c>
      <c r="B1257">
        <f t="shared" si="90"/>
        <v>646.9861893156542</v>
      </c>
      <c r="C1257"/>
      <c r="D1257"/>
      <c r="E1257"/>
      <c r="F1257" s="1">
        <f t="shared" si="91"/>
        <v>-150.41487584052027</v>
      </c>
      <c r="G1257" s="1">
        <f t="shared" si="92"/>
        <v>-285.41709853910612</v>
      </c>
      <c r="P1257"/>
      <c r="Q1257"/>
    </row>
    <row r="1258" spans="1:17" x14ac:dyDescent="0.25">
      <c r="A1258" s="1">
        <f t="shared" si="93"/>
        <v>1158</v>
      </c>
      <c r="B1258">
        <f t="shared" si="90"/>
        <v>647.54538221912492</v>
      </c>
      <c r="C1258"/>
      <c r="D1258"/>
      <c r="E1258"/>
      <c r="F1258" s="1">
        <f t="shared" si="91"/>
        <v>-150.72933523185793</v>
      </c>
      <c r="G1258" s="1">
        <f t="shared" si="92"/>
        <v>-286.76071429287856</v>
      </c>
      <c r="P1258"/>
      <c r="Q1258"/>
    </row>
    <row r="1259" spans="1:17" x14ac:dyDescent="0.25">
      <c r="A1259" s="1">
        <f t="shared" si="93"/>
        <v>1159</v>
      </c>
      <c r="B1259">
        <f t="shared" si="90"/>
        <v>648.10457512259563</v>
      </c>
      <c r="C1259"/>
      <c r="D1259"/>
      <c r="E1259"/>
      <c r="F1259" s="1">
        <f t="shared" si="91"/>
        <v>-151.04184068348223</v>
      </c>
      <c r="G1259" s="1">
        <f t="shared" si="92"/>
        <v>-288.1062839863643</v>
      </c>
      <c r="P1259"/>
      <c r="Q1259"/>
    </row>
    <row r="1260" spans="1:17" x14ac:dyDescent="0.25">
      <c r="A1260" s="1">
        <f t="shared" si="93"/>
        <v>1160</v>
      </c>
      <c r="B1260">
        <f t="shared" si="90"/>
        <v>648.66376802606646</v>
      </c>
      <c r="C1260"/>
      <c r="D1260"/>
      <c r="E1260"/>
      <c r="F1260" s="1">
        <f t="shared" si="91"/>
        <v>-151.35239219539329</v>
      </c>
      <c r="G1260" s="1">
        <f t="shared" si="92"/>
        <v>-289.45380761956335</v>
      </c>
      <c r="P1260"/>
      <c r="Q1260"/>
    </row>
    <row r="1261" spans="1:17" x14ac:dyDescent="0.25">
      <c r="A1261" s="1">
        <f t="shared" si="93"/>
        <v>1161</v>
      </c>
      <c r="B1261">
        <f t="shared" si="90"/>
        <v>649.22296092953718</v>
      </c>
      <c r="C1261"/>
      <c r="D1261"/>
      <c r="E1261"/>
      <c r="F1261" s="1">
        <f t="shared" si="91"/>
        <v>-151.66098976759108</v>
      </c>
      <c r="G1261" s="1">
        <f t="shared" si="92"/>
        <v>-290.80328519247564</v>
      </c>
      <c r="P1261"/>
      <c r="Q1261"/>
    </row>
    <row r="1262" spans="1:17" x14ac:dyDescent="0.25">
      <c r="A1262" s="1">
        <f t="shared" si="93"/>
        <v>1162</v>
      </c>
      <c r="B1262">
        <f t="shared" si="90"/>
        <v>649.7821538330079</v>
      </c>
      <c r="C1262"/>
      <c r="D1262"/>
      <c r="E1262"/>
      <c r="F1262" s="1">
        <f t="shared" si="91"/>
        <v>-151.96763340007561</v>
      </c>
      <c r="G1262" s="1">
        <f t="shared" si="92"/>
        <v>-292.15471670510118</v>
      </c>
      <c r="P1262"/>
      <c r="Q1262"/>
    </row>
    <row r="1263" spans="1:17" x14ac:dyDescent="0.25">
      <c r="A1263" s="1">
        <f t="shared" si="93"/>
        <v>1163</v>
      </c>
      <c r="B1263">
        <f t="shared" si="90"/>
        <v>650.34134673647861</v>
      </c>
      <c r="C1263"/>
      <c r="D1263"/>
      <c r="E1263"/>
      <c r="F1263" s="1">
        <f t="shared" si="91"/>
        <v>-152.27232309284682</v>
      </c>
      <c r="G1263" s="1">
        <f t="shared" si="92"/>
        <v>-293.50810215744008</v>
      </c>
      <c r="P1263"/>
      <c r="Q1263"/>
    </row>
    <row r="1264" spans="1:17" x14ac:dyDescent="0.25">
      <c r="A1264" s="1">
        <f t="shared" si="93"/>
        <v>1164</v>
      </c>
      <c r="B1264">
        <f t="shared" si="90"/>
        <v>650.90053963994944</v>
      </c>
      <c r="C1264"/>
      <c r="D1264"/>
      <c r="E1264"/>
      <c r="F1264" s="1">
        <f t="shared" si="91"/>
        <v>-152.57505884590478</v>
      </c>
      <c r="G1264" s="1">
        <f t="shared" si="92"/>
        <v>-294.86344154949217</v>
      </c>
      <c r="P1264"/>
      <c r="Q1264"/>
    </row>
    <row r="1265" spans="1:17" x14ac:dyDescent="0.25">
      <c r="A1265" s="1">
        <f t="shared" si="93"/>
        <v>1165</v>
      </c>
      <c r="B1265">
        <f t="shared" si="90"/>
        <v>651.45973254342016</v>
      </c>
      <c r="C1265"/>
      <c r="D1265"/>
      <c r="E1265"/>
      <c r="F1265" s="1">
        <f t="shared" si="91"/>
        <v>-152.87584065924946</v>
      </c>
      <c r="G1265" s="1">
        <f t="shared" si="92"/>
        <v>-296.22073488125761</v>
      </c>
      <c r="P1265"/>
      <c r="Q1265"/>
    </row>
    <row r="1266" spans="1:17" x14ac:dyDescent="0.25">
      <c r="A1266" s="1">
        <f t="shared" si="93"/>
        <v>1166</v>
      </c>
      <c r="B1266">
        <f t="shared" si="90"/>
        <v>652.01892544689088</v>
      </c>
      <c r="C1266"/>
      <c r="D1266"/>
      <c r="E1266"/>
      <c r="F1266" s="1">
        <f t="shared" si="91"/>
        <v>-153.17466853288087</v>
      </c>
      <c r="G1266" s="1">
        <f t="shared" si="92"/>
        <v>-297.57998215273631</v>
      </c>
      <c r="P1266"/>
      <c r="Q1266"/>
    </row>
    <row r="1267" spans="1:17" x14ac:dyDescent="0.25">
      <c r="A1267" s="1">
        <f t="shared" si="93"/>
        <v>1167</v>
      </c>
      <c r="B1267">
        <f t="shared" si="90"/>
        <v>652.57811835036159</v>
      </c>
      <c r="C1267"/>
      <c r="D1267"/>
      <c r="E1267"/>
      <c r="F1267" s="1">
        <f t="shared" si="91"/>
        <v>-153.47154246679901</v>
      </c>
      <c r="G1267" s="1">
        <f t="shared" si="92"/>
        <v>-298.94118336392819</v>
      </c>
      <c r="P1267"/>
      <c r="Q1267"/>
    </row>
    <row r="1268" spans="1:17" x14ac:dyDescent="0.25">
      <c r="A1268" s="1">
        <f t="shared" si="93"/>
        <v>1168</v>
      </c>
      <c r="B1268">
        <f t="shared" si="90"/>
        <v>653.13731125383242</v>
      </c>
      <c r="C1268"/>
      <c r="D1268"/>
      <c r="E1268"/>
      <c r="F1268" s="1">
        <f t="shared" si="91"/>
        <v>-153.76646246100387</v>
      </c>
      <c r="G1268" s="1">
        <f t="shared" si="92"/>
        <v>-300.30433851483343</v>
      </c>
      <c r="P1268"/>
      <c r="Q1268"/>
    </row>
    <row r="1269" spans="1:17" x14ac:dyDescent="0.25">
      <c r="A1269" s="1">
        <f t="shared" si="93"/>
        <v>1169</v>
      </c>
      <c r="B1269">
        <f t="shared" si="90"/>
        <v>653.69650415730314</v>
      </c>
      <c r="C1269"/>
      <c r="D1269"/>
      <c r="E1269"/>
      <c r="F1269" s="1">
        <f t="shared" si="91"/>
        <v>-154.05942851549545</v>
      </c>
      <c r="G1269" s="1">
        <f t="shared" si="92"/>
        <v>-301.66944760545198</v>
      </c>
      <c r="P1269"/>
      <c r="Q1269"/>
    </row>
    <row r="1270" spans="1:17" x14ac:dyDescent="0.25">
      <c r="A1270" s="1">
        <f t="shared" si="93"/>
        <v>1170</v>
      </c>
      <c r="B1270">
        <f t="shared" si="90"/>
        <v>654.25569706077385</v>
      </c>
      <c r="C1270"/>
      <c r="D1270"/>
      <c r="E1270"/>
      <c r="F1270" s="1">
        <f t="shared" si="91"/>
        <v>-154.35044063027374</v>
      </c>
      <c r="G1270" s="1">
        <f t="shared" si="92"/>
        <v>-303.03651063578371</v>
      </c>
      <c r="P1270"/>
      <c r="Q1270"/>
    </row>
    <row r="1271" spans="1:17" x14ac:dyDescent="0.25">
      <c r="A1271" s="1">
        <f t="shared" si="93"/>
        <v>1171</v>
      </c>
      <c r="B1271">
        <f t="shared" si="90"/>
        <v>654.81488996424457</v>
      </c>
      <c r="C1271"/>
      <c r="D1271"/>
      <c r="E1271"/>
      <c r="F1271" s="1">
        <f t="shared" si="91"/>
        <v>-154.63949880533875</v>
      </c>
      <c r="G1271" s="1">
        <f t="shared" si="92"/>
        <v>-304.40552760582881</v>
      </c>
      <c r="P1271"/>
      <c r="Q1271"/>
    </row>
    <row r="1272" spans="1:17" x14ac:dyDescent="0.25">
      <c r="A1272" s="1">
        <f t="shared" si="93"/>
        <v>1172</v>
      </c>
      <c r="B1272">
        <f t="shared" si="90"/>
        <v>655.3740828677154</v>
      </c>
      <c r="C1272"/>
      <c r="D1272"/>
      <c r="E1272"/>
      <c r="F1272" s="1">
        <f t="shared" si="91"/>
        <v>-154.92660304069051</v>
      </c>
      <c r="G1272" s="1">
        <f t="shared" si="92"/>
        <v>-305.77649851558709</v>
      </c>
      <c r="P1272"/>
      <c r="Q1272"/>
    </row>
    <row r="1273" spans="1:17" x14ac:dyDescent="0.25">
      <c r="A1273" s="1">
        <f t="shared" si="93"/>
        <v>1173</v>
      </c>
      <c r="B1273">
        <f t="shared" si="90"/>
        <v>655.93327577118612</v>
      </c>
      <c r="C1273"/>
      <c r="D1273"/>
      <c r="E1273"/>
      <c r="F1273" s="1">
        <f t="shared" si="91"/>
        <v>-155.21175333632897</v>
      </c>
      <c r="G1273" s="1">
        <f t="shared" si="92"/>
        <v>-307.14942336505874</v>
      </c>
      <c r="P1273"/>
      <c r="Q1273"/>
    </row>
    <row r="1274" spans="1:17" x14ac:dyDescent="0.25">
      <c r="A1274" s="1">
        <f t="shared" si="93"/>
        <v>1174</v>
      </c>
      <c r="B1274">
        <f t="shared" si="90"/>
        <v>656.49246867465683</v>
      </c>
      <c r="C1274"/>
      <c r="D1274"/>
      <c r="E1274"/>
      <c r="F1274" s="1">
        <f t="shared" si="91"/>
        <v>-155.49494969225418</v>
      </c>
      <c r="G1274" s="1">
        <f t="shared" si="92"/>
        <v>-308.52430215424363</v>
      </c>
      <c r="P1274"/>
      <c r="Q1274"/>
    </row>
    <row r="1275" spans="1:17" x14ac:dyDescent="0.25">
      <c r="A1275" s="1">
        <f t="shared" si="93"/>
        <v>1175</v>
      </c>
      <c r="B1275">
        <f t="shared" si="90"/>
        <v>657.05166157812766</v>
      </c>
      <c r="C1275"/>
      <c r="D1275"/>
      <c r="E1275"/>
      <c r="F1275" s="1">
        <f t="shared" si="91"/>
        <v>-155.77619210846609</v>
      </c>
      <c r="G1275" s="1">
        <f t="shared" si="92"/>
        <v>-309.90113488314176</v>
      </c>
      <c r="P1275"/>
      <c r="Q1275"/>
    </row>
    <row r="1276" spans="1:17" x14ac:dyDescent="0.25">
      <c r="A1276" s="1">
        <f t="shared" si="93"/>
        <v>1176</v>
      </c>
      <c r="B1276">
        <f t="shared" si="90"/>
        <v>657.61085448159838</v>
      </c>
      <c r="C1276"/>
      <c r="D1276"/>
      <c r="E1276"/>
      <c r="F1276" s="1">
        <f t="shared" si="91"/>
        <v>-156.05548058496476</v>
      </c>
      <c r="G1276" s="1">
        <f t="shared" si="92"/>
        <v>-311.2799215517532</v>
      </c>
      <c r="P1276"/>
      <c r="Q1276"/>
    </row>
    <row r="1277" spans="1:17" x14ac:dyDescent="0.25">
      <c r="A1277" s="1">
        <f t="shared" si="93"/>
        <v>1177</v>
      </c>
      <c r="B1277">
        <f t="shared" si="90"/>
        <v>658.1700473850691</v>
      </c>
      <c r="C1277"/>
      <c r="D1277"/>
      <c r="E1277"/>
      <c r="F1277" s="1">
        <f t="shared" si="91"/>
        <v>-156.33281512175014</v>
      </c>
      <c r="G1277" s="1">
        <f t="shared" si="92"/>
        <v>-312.66066216007789</v>
      </c>
      <c r="P1277"/>
      <c r="Q1277"/>
    </row>
    <row r="1278" spans="1:17" x14ac:dyDescent="0.25">
      <c r="A1278" s="1">
        <f t="shared" si="93"/>
        <v>1178</v>
      </c>
      <c r="B1278">
        <f t="shared" si="90"/>
        <v>658.72924028853981</v>
      </c>
      <c r="C1278"/>
      <c r="D1278"/>
      <c r="E1278"/>
      <c r="F1278" s="1">
        <f t="shared" si="91"/>
        <v>-156.60819571882223</v>
      </c>
      <c r="G1278" s="1">
        <f t="shared" si="92"/>
        <v>-314.04335670811588</v>
      </c>
      <c r="P1278"/>
      <c r="Q1278"/>
    </row>
    <row r="1279" spans="1:17" x14ac:dyDescent="0.25">
      <c r="A1279" s="1">
        <f t="shared" si="93"/>
        <v>1179</v>
      </c>
      <c r="B1279">
        <f t="shared" si="90"/>
        <v>659.28843319201064</v>
      </c>
      <c r="C1279"/>
      <c r="D1279"/>
      <c r="E1279"/>
      <c r="F1279" s="1">
        <f t="shared" si="91"/>
        <v>-156.88162237618104</v>
      </c>
      <c r="G1279" s="1">
        <f t="shared" si="92"/>
        <v>-315.42800519586717</v>
      </c>
      <c r="P1279"/>
      <c r="Q1279"/>
    </row>
    <row r="1280" spans="1:17" x14ac:dyDescent="0.25">
      <c r="A1280" s="1">
        <f t="shared" si="93"/>
        <v>1180</v>
      </c>
      <c r="B1280">
        <f t="shared" si="90"/>
        <v>659.84762609548136</v>
      </c>
      <c r="C1280"/>
      <c r="D1280"/>
      <c r="E1280"/>
      <c r="F1280" s="1">
        <f t="shared" si="91"/>
        <v>-157.15309509382661</v>
      </c>
      <c r="G1280" s="1">
        <f t="shared" si="92"/>
        <v>-316.81460762333171</v>
      </c>
      <c r="P1280"/>
      <c r="Q1280"/>
    </row>
    <row r="1281" spans="1:17" x14ac:dyDescent="0.25">
      <c r="A1281" s="1">
        <f t="shared" si="93"/>
        <v>1181</v>
      </c>
      <c r="B1281">
        <f t="shared" si="90"/>
        <v>660.40681899895208</v>
      </c>
      <c r="C1281"/>
      <c r="D1281"/>
      <c r="E1281"/>
      <c r="F1281" s="1">
        <f t="shared" si="91"/>
        <v>-157.42261387175887</v>
      </c>
      <c r="G1281" s="1">
        <f t="shared" si="92"/>
        <v>-318.20316399050949</v>
      </c>
      <c r="P1281"/>
      <c r="Q1281"/>
    </row>
    <row r="1282" spans="1:17" x14ac:dyDescent="0.25">
      <c r="A1282" s="1">
        <f t="shared" si="93"/>
        <v>1182</v>
      </c>
      <c r="B1282">
        <f t="shared" si="90"/>
        <v>660.96601190242279</v>
      </c>
      <c r="C1282"/>
      <c r="D1282"/>
      <c r="E1282"/>
      <c r="F1282" s="1">
        <f t="shared" si="91"/>
        <v>-157.69017870997786</v>
      </c>
      <c r="G1282" s="1">
        <f t="shared" si="92"/>
        <v>-319.59367429740064</v>
      </c>
      <c r="P1282"/>
      <c r="Q1282"/>
    </row>
    <row r="1283" spans="1:17" x14ac:dyDescent="0.25">
      <c r="A1283" s="1">
        <f t="shared" si="93"/>
        <v>1183</v>
      </c>
      <c r="B1283">
        <f t="shared" si="90"/>
        <v>661.52520480589362</v>
      </c>
      <c r="C1283"/>
      <c r="D1283"/>
      <c r="E1283"/>
      <c r="F1283" s="1">
        <f t="shared" si="91"/>
        <v>-157.9557896084836</v>
      </c>
      <c r="G1283" s="1">
        <f t="shared" si="92"/>
        <v>-320.98613854400497</v>
      </c>
      <c r="P1283"/>
      <c r="Q1283"/>
    </row>
    <row r="1284" spans="1:17" x14ac:dyDescent="0.25">
      <c r="A1284" s="1">
        <f t="shared" si="93"/>
        <v>1184</v>
      </c>
      <c r="B1284">
        <f t="shared" si="90"/>
        <v>662.08439770936434</v>
      </c>
      <c r="C1284"/>
      <c r="D1284"/>
      <c r="E1284"/>
      <c r="F1284" s="1">
        <f t="shared" si="91"/>
        <v>-158.21944656727601</v>
      </c>
      <c r="G1284" s="1">
        <f t="shared" si="92"/>
        <v>-322.38055673032261</v>
      </c>
      <c r="P1284"/>
      <c r="Q1284"/>
    </row>
    <row r="1285" spans="1:17" x14ac:dyDescent="0.25">
      <c r="A1285" s="1">
        <f t="shared" si="93"/>
        <v>1185</v>
      </c>
      <c r="B1285">
        <f t="shared" si="90"/>
        <v>662.64359061283506</v>
      </c>
      <c r="C1285"/>
      <c r="D1285"/>
      <c r="E1285"/>
      <c r="F1285" s="1">
        <f t="shared" si="91"/>
        <v>-158.48114958635517</v>
      </c>
      <c r="G1285" s="1">
        <f t="shared" si="92"/>
        <v>-323.77692885635355</v>
      </c>
      <c r="P1285"/>
      <c r="Q1285"/>
    </row>
    <row r="1286" spans="1:17" x14ac:dyDescent="0.25">
      <c r="A1286" s="1">
        <f t="shared" si="93"/>
        <v>1186</v>
      </c>
      <c r="B1286">
        <f t="shared" si="90"/>
        <v>663.20278351630589</v>
      </c>
      <c r="C1286"/>
      <c r="D1286"/>
      <c r="E1286"/>
      <c r="F1286" s="1">
        <f t="shared" si="91"/>
        <v>-158.74089866572106</v>
      </c>
      <c r="G1286" s="1">
        <f t="shared" si="92"/>
        <v>-325.17525492209768</v>
      </c>
      <c r="P1286"/>
      <c r="Q1286"/>
    </row>
    <row r="1287" spans="1:17" x14ac:dyDescent="0.25">
      <c r="A1287" s="1">
        <f t="shared" si="93"/>
        <v>1187</v>
      </c>
      <c r="B1287">
        <f t="shared" si="90"/>
        <v>663.7619764197766</v>
      </c>
      <c r="C1287"/>
      <c r="D1287"/>
      <c r="E1287"/>
      <c r="F1287" s="1">
        <f t="shared" si="91"/>
        <v>-158.99869380537368</v>
      </c>
      <c r="G1287" s="1">
        <f t="shared" si="92"/>
        <v>-326.57553492755517</v>
      </c>
      <c r="P1287"/>
      <c r="Q1287"/>
    </row>
    <row r="1288" spans="1:17" x14ac:dyDescent="0.25">
      <c r="A1288" s="1">
        <f t="shared" si="93"/>
        <v>1188</v>
      </c>
      <c r="B1288">
        <f t="shared" si="90"/>
        <v>664.32116932324732</v>
      </c>
      <c r="C1288"/>
      <c r="D1288"/>
      <c r="E1288"/>
      <c r="F1288" s="1">
        <f t="shared" si="91"/>
        <v>-159.25453500531302</v>
      </c>
      <c r="G1288" s="1">
        <f t="shared" si="92"/>
        <v>-327.97776887272596</v>
      </c>
      <c r="P1288"/>
      <c r="Q1288"/>
    </row>
    <row r="1289" spans="1:17" x14ac:dyDescent="0.25">
      <c r="A1289" s="1">
        <f t="shared" si="93"/>
        <v>1189</v>
      </c>
      <c r="B1289">
        <f t="shared" si="90"/>
        <v>664.88036222671803</v>
      </c>
      <c r="C1289"/>
      <c r="D1289"/>
      <c r="E1289"/>
      <c r="F1289" s="1">
        <f t="shared" si="91"/>
        <v>-159.50842226553908</v>
      </c>
      <c r="G1289" s="1">
        <f t="shared" si="92"/>
        <v>-329.38195675760994</v>
      </c>
      <c r="P1289"/>
      <c r="Q1289"/>
    </row>
    <row r="1290" spans="1:17" x14ac:dyDescent="0.25">
      <c r="A1290" s="1">
        <f t="shared" si="93"/>
        <v>1190</v>
      </c>
      <c r="B1290">
        <f t="shared" si="90"/>
        <v>665.43955513018886</v>
      </c>
      <c r="C1290"/>
      <c r="D1290"/>
      <c r="E1290"/>
      <c r="F1290" s="1">
        <f t="shared" si="91"/>
        <v>-159.76035558605184</v>
      </c>
      <c r="G1290" s="1">
        <f t="shared" si="92"/>
        <v>-330.78809858220728</v>
      </c>
      <c r="P1290"/>
      <c r="Q1290"/>
    </row>
    <row r="1291" spans="1:17" x14ac:dyDescent="0.25">
      <c r="A1291" s="1">
        <f t="shared" si="93"/>
        <v>1191</v>
      </c>
      <c r="B1291">
        <f t="shared" si="90"/>
        <v>665.99874803365958</v>
      </c>
      <c r="C1291"/>
      <c r="D1291"/>
      <c r="E1291"/>
      <c r="F1291" s="1">
        <f t="shared" si="91"/>
        <v>-160.01033496685139</v>
      </c>
      <c r="G1291" s="1">
        <f t="shared" si="92"/>
        <v>-332.19619434651781</v>
      </c>
      <c r="P1291"/>
      <c r="Q1291"/>
    </row>
    <row r="1292" spans="1:17" x14ac:dyDescent="0.25">
      <c r="A1292" s="1">
        <f t="shared" si="93"/>
        <v>1192</v>
      </c>
      <c r="B1292">
        <f t="shared" si="90"/>
        <v>666.5579409371303</v>
      </c>
      <c r="C1292"/>
      <c r="D1292"/>
      <c r="E1292"/>
      <c r="F1292" s="1">
        <f t="shared" si="91"/>
        <v>-160.25836040793763</v>
      </c>
      <c r="G1292" s="1">
        <f t="shared" si="92"/>
        <v>-333.60624405054165</v>
      </c>
      <c r="P1292"/>
      <c r="Q1292"/>
    </row>
    <row r="1293" spans="1:17" x14ac:dyDescent="0.25">
      <c r="A1293" s="1">
        <f t="shared" si="93"/>
        <v>1193</v>
      </c>
      <c r="B1293">
        <f t="shared" si="90"/>
        <v>667.11713384060101</v>
      </c>
      <c r="C1293"/>
      <c r="D1293"/>
      <c r="E1293"/>
      <c r="F1293" s="1">
        <f t="shared" si="91"/>
        <v>-160.50443190931057</v>
      </c>
      <c r="G1293" s="1">
        <f t="shared" si="92"/>
        <v>-335.01824769427878</v>
      </c>
      <c r="P1293"/>
      <c r="Q1293"/>
    </row>
    <row r="1294" spans="1:17" x14ac:dyDescent="0.25">
      <c r="A1294" s="1">
        <f t="shared" si="93"/>
        <v>1194</v>
      </c>
      <c r="B1294">
        <f t="shared" si="90"/>
        <v>667.67632674407184</v>
      </c>
      <c r="C1294"/>
      <c r="D1294"/>
      <c r="E1294"/>
      <c r="F1294" s="1">
        <f t="shared" si="91"/>
        <v>-160.74854947097026</v>
      </c>
      <c r="G1294" s="1">
        <f t="shared" si="92"/>
        <v>-336.43220527772922</v>
      </c>
      <c r="P1294"/>
      <c r="Q1294"/>
    </row>
    <row r="1295" spans="1:17" x14ac:dyDescent="0.25">
      <c r="A1295" s="1">
        <f t="shared" si="93"/>
        <v>1195</v>
      </c>
      <c r="B1295">
        <f t="shared" si="90"/>
        <v>668.23551964754256</v>
      </c>
      <c r="C1295"/>
      <c r="D1295"/>
      <c r="E1295"/>
      <c r="F1295" s="1">
        <f t="shared" si="91"/>
        <v>-160.99071309291668</v>
      </c>
      <c r="G1295" s="1">
        <f t="shared" si="92"/>
        <v>-337.84811680089285</v>
      </c>
      <c r="P1295"/>
      <c r="Q1295"/>
    </row>
    <row r="1296" spans="1:17" x14ac:dyDescent="0.25">
      <c r="A1296" s="1">
        <f t="shared" si="93"/>
        <v>1196</v>
      </c>
      <c r="B1296">
        <f t="shared" si="90"/>
        <v>668.79471255101328</v>
      </c>
      <c r="C1296"/>
      <c r="D1296"/>
      <c r="E1296"/>
      <c r="F1296" s="1">
        <f t="shared" si="91"/>
        <v>-161.23092277514979</v>
      </c>
      <c r="G1296" s="1">
        <f t="shared" si="92"/>
        <v>-339.26598226376984</v>
      </c>
      <c r="P1296"/>
      <c r="Q1296"/>
    </row>
    <row r="1297" spans="1:17" x14ac:dyDescent="0.25">
      <c r="A1297" s="1">
        <f t="shared" si="93"/>
        <v>1197</v>
      </c>
      <c r="B1297">
        <f t="shared" si="90"/>
        <v>669.35390545448399</v>
      </c>
      <c r="C1297"/>
      <c r="D1297"/>
      <c r="E1297"/>
      <c r="F1297" s="1">
        <f t="shared" si="91"/>
        <v>-161.46917851766963</v>
      </c>
      <c r="G1297" s="1">
        <f t="shared" si="92"/>
        <v>-340.68580166636002</v>
      </c>
      <c r="P1297"/>
      <c r="Q1297"/>
    </row>
    <row r="1298" spans="1:17" x14ac:dyDescent="0.25">
      <c r="A1298" s="1">
        <f t="shared" si="93"/>
        <v>1198</v>
      </c>
      <c r="B1298">
        <f t="shared" si="90"/>
        <v>669.91309835795482</v>
      </c>
      <c r="C1298"/>
      <c r="D1298"/>
      <c r="E1298"/>
      <c r="F1298" s="1">
        <f t="shared" si="91"/>
        <v>-161.70548032047623</v>
      </c>
      <c r="G1298" s="1">
        <f t="shared" si="92"/>
        <v>-342.10757500866356</v>
      </c>
      <c r="P1298"/>
      <c r="Q1298"/>
    </row>
    <row r="1299" spans="1:17" x14ac:dyDescent="0.25">
      <c r="A1299" s="1">
        <f t="shared" si="93"/>
        <v>1199</v>
      </c>
      <c r="B1299">
        <f t="shared" si="90"/>
        <v>670.47229126142554</v>
      </c>
      <c r="C1299"/>
      <c r="D1299"/>
      <c r="E1299"/>
      <c r="F1299" s="1">
        <f t="shared" si="91"/>
        <v>-161.93982818356955</v>
      </c>
      <c r="G1299" s="1">
        <f t="shared" si="92"/>
        <v>-343.53130229068034</v>
      </c>
      <c r="P1299"/>
      <c r="Q1299"/>
    </row>
    <row r="1300" spans="1:17" x14ac:dyDescent="0.25">
      <c r="A1300" s="1">
        <f t="shared" si="93"/>
        <v>1200</v>
      </c>
      <c r="B1300">
        <f t="shared" si="90"/>
        <v>671.03148416489626</v>
      </c>
      <c r="C1300"/>
      <c r="D1300"/>
      <c r="E1300"/>
      <c r="F1300" s="1">
        <f t="shared" si="91"/>
        <v>-162.17222210694956</v>
      </c>
      <c r="G1300" s="1">
        <f t="shared" si="92"/>
        <v>-344.95698351241037</v>
      </c>
      <c r="P1300"/>
      <c r="Q1300"/>
    </row>
    <row r="1301" spans="1:17" x14ac:dyDescent="0.25">
      <c r="A1301" s="1">
        <f t="shared" si="93"/>
        <v>1201</v>
      </c>
      <c r="B1301">
        <f t="shared" si="90"/>
        <v>671.59067706836709</v>
      </c>
      <c r="C1301"/>
      <c r="D1301"/>
      <c r="E1301"/>
      <c r="F1301" s="1">
        <f t="shared" si="91"/>
        <v>-162.40266209061633</v>
      </c>
      <c r="G1301" s="1">
        <f t="shared" si="92"/>
        <v>-346.38461867385371</v>
      </c>
      <c r="P1301"/>
      <c r="Q1301"/>
    </row>
    <row r="1302" spans="1:17" x14ac:dyDescent="0.25">
      <c r="A1302" s="1">
        <f t="shared" si="93"/>
        <v>1202</v>
      </c>
      <c r="B1302">
        <f t="shared" si="90"/>
        <v>672.1498699718378</v>
      </c>
      <c r="C1302"/>
      <c r="D1302"/>
      <c r="E1302"/>
      <c r="F1302" s="1">
        <f t="shared" si="91"/>
        <v>-162.6311481345698</v>
      </c>
      <c r="G1302" s="1">
        <f t="shared" si="92"/>
        <v>-347.81420777501035</v>
      </c>
      <c r="P1302"/>
      <c r="Q1302"/>
    </row>
    <row r="1303" spans="1:17" x14ac:dyDescent="0.25">
      <c r="A1303" s="1">
        <f t="shared" si="93"/>
        <v>1203</v>
      </c>
      <c r="B1303">
        <f t="shared" si="90"/>
        <v>672.70906287530852</v>
      </c>
      <c r="C1303"/>
      <c r="D1303"/>
      <c r="E1303"/>
      <c r="F1303" s="1">
        <f t="shared" si="91"/>
        <v>-162.85768023880996</v>
      </c>
      <c r="G1303" s="1">
        <f t="shared" si="92"/>
        <v>-349.24575081588023</v>
      </c>
      <c r="P1303"/>
      <c r="Q1303"/>
    </row>
    <row r="1304" spans="1:17" x14ac:dyDescent="0.25">
      <c r="A1304" s="1">
        <f t="shared" si="93"/>
        <v>1204</v>
      </c>
      <c r="B1304">
        <f t="shared" si="90"/>
        <v>673.26825577877923</v>
      </c>
      <c r="C1304"/>
      <c r="D1304"/>
      <c r="E1304"/>
      <c r="F1304" s="1">
        <f t="shared" si="91"/>
        <v>-163.08225840333688</v>
      </c>
      <c r="G1304" s="1">
        <f t="shared" si="92"/>
        <v>-350.67924779646336</v>
      </c>
      <c r="P1304"/>
      <c r="Q1304"/>
    </row>
    <row r="1305" spans="1:17" x14ac:dyDescent="0.25">
      <c r="A1305" s="1">
        <f t="shared" si="93"/>
        <v>1205</v>
      </c>
      <c r="B1305">
        <f t="shared" si="90"/>
        <v>673.82744868225006</v>
      </c>
      <c r="C1305"/>
      <c r="D1305"/>
      <c r="E1305"/>
      <c r="F1305" s="1">
        <f t="shared" si="91"/>
        <v>-163.30488262815058</v>
      </c>
      <c r="G1305" s="1">
        <f t="shared" si="92"/>
        <v>-352.11469871675979</v>
      </c>
      <c r="P1305"/>
      <c r="Q1305"/>
    </row>
    <row r="1306" spans="1:17" x14ac:dyDescent="0.25">
      <c r="A1306" s="1">
        <f t="shared" si="93"/>
        <v>1206</v>
      </c>
      <c r="B1306">
        <f t="shared" si="90"/>
        <v>674.38664158572078</v>
      </c>
      <c r="C1306"/>
      <c r="D1306"/>
      <c r="E1306"/>
      <c r="F1306" s="1">
        <f t="shared" si="91"/>
        <v>-163.52555291325095</v>
      </c>
      <c r="G1306" s="1">
        <f t="shared" si="92"/>
        <v>-353.55210357676947</v>
      </c>
      <c r="P1306"/>
      <c r="Q1306"/>
    </row>
    <row r="1307" spans="1:17" x14ac:dyDescent="0.25">
      <c r="A1307" s="1">
        <f t="shared" si="93"/>
        <v>1207</v>
      </c>
      <c r="B1307">
        <f t="shared" si="90"/>
        <v>674.9458344891915</v>
      </c>
      <c r="C1307"/>
      <c r="D1307"/>
      <c r="E1307"/>
      <c r="F1307" s="1">
        <f t="shared" si="91"/>
        <v>-163.74426925863801</v>
      </c>
      <c r="G1307" s="1">
        <f t="shared" si="92"/>
        <v>-354.99146237649245</v>
      </c>
      <c r="P1307"/>
      <c r="Q1307"/>
    </row>
    <row r="1308" spans="1:17" x14ac:dyDescent="0.25">
      <c r="A1308" s="1">
        <f t="shared" si="93"/>
        <v>1208</v>
      </c>
      <c r="B1308">
        <f t="shared" si="90"/>
        <v>675.50502739266221</v>
      </c>
      <c r="C1308"/>
      <c r="D1308"/>
      <c r="E1308"/>
      <c r="F1308" s="1">
        <f t="shared" si="91"/>
        <v>-163.96103166431186</v>
      </c>
      <c r="G1308" s="1">
        <f t="shared" si="92"/>
        <v>-356.43277511592879</v>
      </c>
      <c r="P1308"/>
      <c r="Q1308"/>
    </row>
    <row r="1309" spans="1:17" x14ac:dyDescent="0.25">
      <c r="A1309" s="1">
        <f t="shared" si="93"/>
        <v>1209</v>
      </c>
      <c r="B1309">
        <f t="shared" si="90"/>
        <v>676.06422029613304</v>
      </c>
      <c r="C1309"/>
      <c r="D1309"/>
      <c r="E1309"/>
      <c r="F1309" s="1">
        <f t="shared" si="91"/>
        <v>-164.17584013027241</v>
      </c>
      <c r="G1309" s="1">
        <f t="shared" si="92"/>
        <v>-357.87604179507832</v>
      </c>
      <c r="P1309"/>
      <c r="Q1309"/>
    </row>
    <row r="1310" spans="1:17" x14ac:dyDescent="0.25">
      <c r="A1310" s="1">
        <f t="shared" si="93"/>
        <v>1210</v>
      </c>
      <c r="B1310">
        <f t="shared" si="90"/>
        <v>676.62341319960376</v>
      </c>
      <c r="C1310"/>
      <c r="D1310"/>
      <c r="E1310"/>
      <c r="F1310" s="1">
        <f t="shared" si="91"/>
        <v>-164.38869465651965</v>
      </c>
      <c r="G1310" s="1">
        <f t="shared" si="92"/>
        <v>-359.3212624139411</v>
      </c>
      <c r="P1310"/>
      <c r="Q1310"/>
    </row>
    <row r="1311" spans="1:17" x14ac:dyDescent="0.25">
      <c r="A1311" s="1">
        <f t="shared" si="93"/>
        <v>1211</v>
      </c>
      <c r="B1311">
        <f t="shared" si="90"/>
        <v>677.18260610307448</v>
      </c>
      <c r="C1311"/>
      <c r="D1311"/>
      <c r="E1311"/>
      <c r="F1311" s="1">
        <f t="shared" si="91"/>
        <v>-164.59959524305367</v>
      </c>
      <c r="G1311" s="1">
        <f t="shared" si="92"/>
        <v>-360.76843697251724</v>
      </c>
      <c r="P1311"/>
      <c r="Q1311"/>
    </row>
    <row r="1312" spans="1:17" x14ac:dyDescent="0.25">
      <c r="A1312" s="1">
        <f t="shared" si="93"/>
        <v>1212</v>
      </c>
      <c r="B1312">
        <f t="shared" si="90"/>
        <v>677.74179900654519</v>
      </c>
      <c r="C1312"/>
      <c r="D1312"/>
      <c r="E1312"/>
      <c r="F1312" s="1">
        <f t="shared" si="91"/>
        <v>-164.80854188987439</v>
      </c>
      <c r="G1312" s="1">
        <f t="shared" si="92"/>
        <v>-362.21756547080656</v>
      </c>
      <c r="P1312"/>
      <c r="Q1312"/>
    </row>
    <row r="1313" spans="1:17" x14ac:dyDescent="0.25">
      <c r="A1313" s="1">
        <f t="shared" si="93"/>
        <v>1213</v>
      </c>
      <c r="B1313">
        <f t="shared" si="90"/>
        <v>678.30099191001602</v>
      </c>
      <c r="C1313"/>
      <c r="D1313"/>
      <c r="E1313"/>
      <c r="F1313" s="1">
        <f t="shared" si="91"/>
        <v>-165.01553459698181</v>
      </c>
      <c r="G1313" s="1">
        <f t="shared" si="92"/>
        <v>-363.66864790880919</v>
      </c>
      <c r="P1313"/>
      <c r="Q1313"/>
    </row>
    <row r="1314" spans="1:17" x14ac:dyDescent="0.25">
      <c r="A1314" s="1">
        <f t="shared" si="93"/>
        <v>1214</v>
      </c>
      <c r="B1314">
        <f t="shared" si="90"/>
        <v>678.86018481348674</v>
      </c>
      <c r="C1314"/>
      <c r="D1314"/>
      <c r="E1314"/>
      <c r="F1314" s="1">
        <f t="shared" si="91"/>
        <v>-165.22057336437604</v>
      </c>
      <c r="G1314" s="1">
        <f t="shared" si="92"/>
        <v>-365.12168428652512</v>
      </c>
      <c r="P1314"/>
      <c r="Q1314"/>
    </row>
    <row r="1315" spans="1:17" x14ac:dyDescent="0.25">
      <c r="A1315" s="1">
        <f t="shared" si="93"/>
        <v>1215</v>
      </c>
      <c r="B1315">
        <f t="shared" si="90"/>
        <v>679.41937771695746</v>
      </c>
      <c r="C1315"/>
      <c r="D1315"/>
      <c r="E1315"/>
      <c r="F1315" s="1">
        <f t="shared" si="91"/>
        <v>-165.42365819205691</v>
      </c>
      <c r="G1315" s="1">
        <f t="shared" si="92"/>
        <v>-366.5766746039543</v>
      </c>
      <c r="P1315"/>
      <c r="Q1315"/>
    </row>
    <row r="1316" spans="1:17" x14ac:dyDescent="0.25">
      <c r="A1316" s="1">
        <f t="shared" si="93"/>
        <v>1216</v>
      </c>
      <c r="B1316">
        <f t="shared" si="90"/>
        <v>679.97857062042829</v>
      </c>
      <c r="C1316"/>
      <c r="D1316"/>
      <c r="E1316"/>
      <c r="F1316" s="1">
        <f t="shared" si="91"/>
        <v>-165.6247890800245</v>
      </c>
      <c r="G1316" s="1">
        <f t="shared" si="92"/>
        <v>-368.03361886109678</v>
      </c>
      <c r="I1316" s="1">
        <f>-2*h-d</f>
        <v>-1790.88629541194</v>
      </c>
      <c r="P1316"/>
      <c r="Q1316"/>
    </row>
    <row r="1317" spans="1:17" x14ac:dyDescent="0.25">
      <c r="A1317" s="1">
        <f t="shared" si="93"/>
        <v>1217</v>
      </c>
      <c r="B1317">
        <f t="shared" ref="B1317:B1380" si="94">A*A1317</f>
        <v>680.537763523899</v>
      </c>
      <c r="C1317"/>
      <c r="D1317"/>
      <c r="E1317"/>
      <c r="F1317" s="1">
        <f t="shared" ref="F1317:F1380" si="95">IF($A1317&lt;TSTRAIGHT,yarxiko-B*$A1317,IF($A1317&lt;time_up,-B*($A1317-TSTRAIGHT)+1/2*ABS(g)*($A1317-TSTRAIGHT)^2,B*(A1317-time_up)))</f>
        <v>-165.82396602827885</v>
      </c>
      <c r="G1317" s="1">
        <f t="shared" ref="G1317:G1380" si="96">IF($A1317&lt;TSTRAIGHT,yarxiko-B*$A1317,IF($A1317&lt;TIME_TILLh,-B*($A1317-TSTRAIGHT)+1/2*g*($A1317-TSTRAIGHT)^2,IF($A1317&lt;TIME_TO_2ND,-h-Gamma*($A1317-TIME_TILLh),IF($A1317&lt;T_OLIKO,-h-DY_layer-Gamma*($A1317-TIME_TO_2ND)-1/2*g*($A1317-TIME_TO_2ND)^2,-2*h-DY_layer-B*($A1317-T_OLIKO)))))</f>
        <v>-369.49251705795257</v>
      </c>
      <c r="P1317"/>
      <c r="Q1317"/>
    </row>
    <row r="1318" spans="1:17" x14ac:dyDescent="0.25">
      <c r="A1318" s="1">
        <f t="shared" ref="A1318:A1381" si="97">A1317+DETE</f>
        <v>1218</v>
      </c>
      <c r="B1318">
        <f t="shared" si="94"/>
        <v>681.09695642736972</v>
      </c>
      <c r="C1318"/>
      <c r="D1318"/>
      <c r="E1318"/>
      <c r="F1318" s="1">
        <f t="shared" si="95"/>
        <v>-166.02118903681992</v>
      </c>
      <c r="G1318" s="1">
        <f t="shared" si="96"/>
        <v>-370.95336919452154</v>
      </c>
      <c r="P1318"/>
      <c r="Q1318"/>
    </row>
    <row r="1319" spans="1:17" x14ac:dyDescent="0.25">
      <c r="A1319" s="1">
        <f t="shared" si="97"/>
        <v>1219</v>
      </c>
      <c r="B1319">
        <f t="shared" si="94"/>
        <v>681.65614933084044</v>
      </c>
      <c r="C1319"/>
      <c r="D1319"/>
      <c r="E1319"/>
      <c r="F1319" s="1">
        <f t="shared" si="95"/>
        <v>-166.21645810564769</v>
      </c>
      <c r="G1319" s="1">
        <f t="shared" si="96"/>
        <v>-372.41617527080382</v>
      </c>
      <c r="P1319"/>
      <c r="Q1319"/>
    </row>
    <row r="1320" spans="1:17" x14ac:dyDescent="0.25">
      <c r="A1320" s="1">
        <f t="shared" si="97"/>
        <v>1220</v>
      </c>
      <c r="B1320">
        <f t="shared" si="94"/>
        <v>682.21534223431127</v>
      </c>
      <c r="C1320"/>
      <c r="D1320"/>
      <c r="E1320"/>
      <c r="F1320" s="1">
        <f t="shared" si="95"/>
        <v>-166.40977323476221</v>
      </c>
      <c r="G1320" s="1">
        <f t="shared" si="96"/>
        <v>-373.88093528679946</v>
      </c>
      <c r="P1320"/>
      <c r="Q1320"/>
    </row>
    <row r="1321" spans="1:17" x14ac:dyDescent="0.25">
      <c r="A1321" s="1">
        <f t="shared" si="97"/>
        <v>1221</v>
      </c>
      <c r="B1321">
        <f t="shared" si="94"/>
        <v>682.77453513778198</v>
      </c>
      <c r="C1321"/>
      <c r="D1321"/>
      <c r="E1321"/>
      <c r="F1321" s="1">
        <f t="shared" si="95"/>
        <v>-166.60113442416343</v>
      </c>
      <c r="G1321" s="1">
        <f t="shared" si="96"/>
        <v>-375.34764924250828</v>
      </c>
      <c r="P1321"/>
      <c r="Q1321"/>
    </row>
    <row r="1322" spans="1:17" x14ac:dyDescent="0.25">
      <c r="A1322" s="1">
        <f t="shared" si="97"/>
        <v>1222</v>
      </c>
      <c r="B1322">
        <f t="shared" si="94"/>
        <v>683.3337280412527</v>
      </c>
      <c r="C1322"/>
      <c r="D1322"/>
      <c r="E1322"/>
      <c r="F1322" s="1">
        <f t="shared" si="95"/>
        <v>-166.79054167385141</v>
      </c>
      <c r="G1322" s="1">
        <f t="shared" si="96"/>
        <v>-376.81631713793035</v>
      </c>
      <c r="P1322"/>
      <c r="Q1322"/>
    </row>
    <row r="1323" spans="1:17" x14ac:dyDescent="0.25">
      <c r="A1323" s="1">
        <f t="shared" si="97"/>
        <v>1223</v>
      </c>
      <c r="B1323">
        <f t="shared" si="94"/>
        <v>683.89292094472341</v>
      </c>
      <c r="C1323"/>
      <c r="D1323"/>
      <c r="E1323"/>
      <c r="F1323" s="1">
        <f t="shared" si="95"/>
        <v>-166.97799498382614</v>
      </c>
      <c r="G1323" s="1">
        <f t="shared" si="96"/>
        <v>-378.28693897306579</v>
      </c>
      <c r="P1323"/>
      <c r="Q1323"/>
    </row>
    <row r="1324" spans="1:17" x14ac:dyDescent="0.25">
      <c r="A1324" s="1">
        <f t="shared" si="97"/>
        <v>1224</v>
      </c>
      <c r="B1324">
        <f t="shared" si="94"/>
        <v>684.45211384819424</v>
      </c>
      <c r="C1324"/>
      <c r="D1324"/>
      <c r="E1324"/>
      <c r="F1324" s="1">
        <f t="shared" si="95"/>
        <v>-167.1634943540875</v>
      </c>
      <c r="G1324" s="1">
        <f t="shared" si="96"/>
        <v>-379.75951474791447</v>
      </c>
      <c r="P1324"/>
      <c r="Q1324"/>
    </row>
    <row r="1325" spans="1:17" x14ac:dyDescent="0.25">
      <c r="A1325" s="1">
        <f t="shared" si="97"/>
        <v>1225</v>
      </c>
      <c r="B1325">
        <f t="shared" si="94"/>
        <v>685.01130675166496</v>
      </c>
      <c r="C1325"/>
      <c r="D1325"/>
      <c r="E1325"/>
      <c r="F1325" s="1">
        <f t="shared" si="95"/>
        <v>-167.34703978463563</v>
      </c>
      <c r="G1325" s="1">
        <f t="shared" si="96"/>
        <v>-381.23404446247639</v>
      </c>
      <c r="P1325"/>
      <c r="Q1325"/>
    </row>
    <row r="1326" spans="1:17" x14ac:dyDescent="0.25">
      <c r="A1326" s="1">
        <f t="shared" si="97"/>
        <v>1226</v>
      </c>
      <c r="B1326">
        <f t="shared" si="94"/>
        <v>685.57049965513568</v>
      </c>
      <c r="C1326"/>
      <c r="D1326"/>
      <c r="E1326"/>
      <c r="F1326" s="1">
        <f t="shared" si="95"/>
        <v>-167.5286312754705</v>
      </c>
      <c r="G1326" s="1">
        <f t="shared" si="96"/>
        <v>-382.71052811675168</v>
      </c>
      <c r="P1326"/>
      <c r="Q1326"/>
    </row>
    <row r="1327" spans="1:17" x14ac:dyDescent="0.25">
      <c r="A1327" s="1">
        <f t="shared" si="97"/>
        <v>1227</v>
      </c>
      <c r="B1327">
        <f t="shared" si="94"/>
        <v>686.12969255860651</v>
      </c>
      <c r="C1327"/>
      <c r="D1327"/>
      <c r="E1327"/>
      <c r="F1327" s="1">
        <f t="shared" si="95"/>
        <v>-167.70826882659208</v>
      </c>
      <c r="G1327" s="1">
        <f t="shared" si="96"/>
        <v>-384.18896571074015</v>
      </c>
      <c r="P1327"/>
      <c r="Q1327"/>
    </row>
    <row r="1328" spans="1:17" x14ac:dyDescent="0.25">
      <c r="A1328" s="1">
        <f t="shared" si="97"/>
        <v>1228</v>
      </c>
      <c r="B1328">
        <f t="shared" si="94"/>
        <v>686.68888546207722</v>
      </c>
      <c r="C1328"/>
      <c r="D1328"/>
      <c r="E1328"/>
      <c r="F1328" s="1">
        <f t="shared" si="95"/>
        <v>-167.88595243800037</v>
      </c>
      <c r="G1328" s="1">
        <f t="shared" si="96"/>
        <v>-385.66935724444193</v>
      </c>
      <c r="P1328"/>
      <c r="Q1328"/>
    </row>
    <row r="1329" spans="1:17" x14ac:dyDescent="0.25">
      <c r="A1329" s="1">
        <f t="shared" si="97"/>
        <v>1229</v>
      </c>
      <c r="B1329">
        <f t="shared" si="94"/>
        <v>687.24807836554794</v>
      </c>
      <c r="C1329"/>
      <c r="D1329"/>
      <c r="E1329"/>
      <c r="F1329" s="1">
        <f t="shared" si="95"/>
        <v>-168.06168210969537</v>
      </c>
      <c r="G1329" s="1">
        <f t="shared" si="96"/>
        <v>-387.15170271785695</v>
      </c>
      <c r="P1329"/>
      <c r="Q1329"/>
    </row>
    <row r="1330" spans="1:17" x14ac:dyDescent="0.25">
      <c r="A1330" s="1">
        <f t="shared" si="97"/>
        <v>1230</v>
      </c>
      <c r="B1330">
        <f t="shared" si="94"/>
        <v>687.80727126901866</v>
      </c>
      <c r="C1330"/>
      <c r="D1330"/>
      <c r="E1330"/>
      <c r="F1330" s="1">
        <f t="shared" si="95"/>
        <v>-168.23545784167715</v>
      </c>
      <c r="G1330" s="1">
        <f t="shared" si="96"/>
        <v>-388.63600213098533</v>
      </c>
      <c r="P1330"/>
      <c r="Q1330"/>
    </row>
    <row r="1331" spans="1:17" x14ac:dyDescent="0.25">
      <c r="A1331" s="1">
        <f t="shared" si="97"/>
        <v>1231</v>
      </c>
      <c r="B1331">
        <f t="shared" si="94"/>
        <v>688.36646417248949</v>
      </c>
      <c r="C1331"/>
      <c r="D1331"/>
      <c r="E1331"/>
      <c r="F1331" s="1">
        <f t="shared" si="95"/>
        <v>-168.40727963394562</v>
      </c>
      <c r="G1331" s="1">
        <f t="shared" si="96"/>
        <v>-390.1222554838269</v>
      </c>
      <c r="P1331"/>
      <c r="Q1331"/>
    </row>
    <row r="1332" spans="1:17" x14ac:dyDescent="0.25">
      <c r="A1332" s="1">
        <f t="shared" si="97"/>
        <v>1232</v>
      </c>
      <c r="B1332">
        <f t="shared" si="94"/>
        <v>688.9256570759602</v>
      </c>
      <c r="C1332"/>
      <c r="D1332"/>
      <c r="E1332"/>
      <c r="F1332" s="1">
        <f t="shared" si="95"/>
        <v>-168.57714748650082</v>
      </c>
      <c r="G1332" s="1">
        <f t="shared" si="96"/>
        <v>-391.61046277638172</v>
      </c>
      <c r="P1332"/>
      <c r="Q1332"/>
    </row>
    <row r="1333" spans="1:17" x14ac:dyDescent="0.25">
      <c r="A1333" s="1">
        <f t="shared" si="97"/>
        <v>1233</v>
      </c>
      <c r="B1333">
        <f t="shared" si="94"/>
        <v>689.48484997943092</v>
      </c>
      <c r="C1333"/>
      <c r="D1333"/>
      <c r="E1333"/>
      <c r="F1333" s="1">
        <f t="shared" si="95"/>
        <v>-168.74506139934277</v>
      </c>
      <c r="G1333" s="1">
        <f t="shared" si="96"/>
        <v>-393.10062400864996</v>
      </c>
      <c r="P1333"/>
      <c r="Q1333"/>
    </row>
    <row r="1334" spans="1:17" x14ac:dyDescent="0.25">
      <c r="A1334" s="1">
        <f t="shared" si="97"/>
        <v>1234</v>
      </c>
      <c r="B1334">
        <f t="shared" si="94"/>
        <v>690.04404288290164</v>
      </c>
      <c r="C1334"/>
      <c r="D1334"/>
      <c r="E1334"/>
      <c r="F1334" s="1">
        <f t="shared" si="95"/>
        <v>-168.9110213724714</v>
      </c>
      <c r="G1334" s="1">
        <f t="shared" si="96"/>
        <v>-394.59273918063138</v>
      </c>
      <c r="P1334"/>
      <c r="Q1334"/>
    </row>
    <row r="1335" spans="1:17" x14ac:dyDescent="0.25">
      <c r="A1335" s="1">
        <f t="shared" si="97"/>
        <v>1235</v>
      </c>
      <c r="B1335">
        <f t="shared" si="94"/>
        <v>690.60323578637247</v>
      </c>
      <c r="C1335"/>
      <c r="D1335"/>
      <c r="E1335"/>
      <c r="F1335" s="1">
        <f t="shared" si="95"/>
        <v>-169.07502740588677</v>
      </c>
      <c r="G1335" s="1">
        <f t="shared" si="96"/>
        <v>-396.08680829232605</v>
      </c>
      <c r="P1335"/>
      <c r="Q1335"/>
    </row>
    <row r="1336" spans="1:17" x14ac:dyDescent="0.25">
      <c r="A1336" s="1">
        <f t="shared" si="97"/>
        <v>1236</v>
      </c>
      <c r="B1336">
        <f t="shared" si="94"/>
        <v>691.16242868984318</v>
      </c>
      <c r="C1336"/>
      <c r="D1336"/>
      <c r="E1336"/>
      <c r="F1336" s="1">
        <f t="shared" si="95"/>
        <v>-169.2370794995889</v>
      </c>
      <c r="G1336" s="1">
        <f t="shared" si="96"/>
        <v>-397.58283134373409</v>
      </c>
      <c r="P1336"/>
      <c r="Q1336"/>
    </row>
    <row r="1337" spans="1:17" x14ac:dyDescent="0.25">
      <c r="A1337" s="1">
        <f t="shared" si="97"/>
        <v>1237</v>
      </c>
      <c r="B1337">
        <f t="shared" si="94"/>
        <v>691.7216215933139</v>
      </c>
      <c r="C1337"/>
      <c r="D1337"/>
      <c r="E1337"/>
      <c r="F1337" s="1">
        <f t="shared" si="95"/>
        <v>-169.39717765357773</v>
      </c>
      <c r="G1337" s="1">
        <f t="shared" si="96"/>
        <v>-399.08080833485531</v>
      </c>
      <c r="P1337"/>
      <c r="Q1337"/>
    </row>
    <row r="1338" spans="1:17" x14ac:dyDescent="0.25">
      <c r="A1338" s="1">
        <f t="shared" si="97"/>
        <v>1238</v>
      </c>
      <c r="B1338">
        <f t="shared" si="94"/>
        <v>692.28081449678461</v>
      </c>
      <c r="C1338"/>
      <c r="D1338"/>
      <c r="E1338"/>
      <c r="F1338" s="1">
        <f t="shared" si="95"/>
        <v>-169.55532186785325</v>
      </c>
      <c r="G1338" s="1">
        <f t="shared" si="96"/>
        <v>-400.58073926568983</v>
      </c>
      <c r="P1338"/>
      <c r="Q1338"/>
    </row>
    <row r="1339" spans="1:17" x14ac:dyDescent="0.25">
      <c r="A1339" s="1">
        <f t="shared" si="97"/>
        <v>1239</v>
      </c>
      <c r="B1339">
        <f t="shared" si="94"/>
        <v>692.84000740025544</v>
      </c>
      <c r="C1339"/>
      <c r="D1339"/>
      <c r="E1339"/>
      <c r="F1339" s="1">
        <f t="shared" si="95"/>
        <v>-169.71151214241556</v>
      </c>
      <c r="G1339" s="1">
        <f t="shared" si="96"/>
        <v>-402.08262413623765</v>
      </c>
      <c r="P1339"/>
      <c r="Q1339"/>
    </row>
    <row r="1340" spans="1:17" x14ac:dyDescent="0.25">
      <c r="A1340" s="1">
        <f t="shared" si="97"/>
        <v>1240</v>
      </c>
      <c r="B1340">
        <f t="shared" si="94"/>
        <v>693.39920030372616</v>
      </c>
      <c r="C1340"/>
      <c r="D1340"/>
      <c r="E1340"/>
      <c r="F1340" s="1">
        <f t="shared" si="95"/>
        <v>-169.86574847726453</v>
      </c>
      <c r="G1340" s="1">
        <f t="shared" si="96"/>
        <v>-403.58646294649873</v>
      </c>
      <c r="P1340"/>
      <c r="Q1340"/>
    </row>
    <row r="1341" spans="1:17" x14ac:dyDescent="0.25">
      <c r="A1341" s="1">
        <f t="shared" si="97"/>
        <v>1241</v>
      </c>
      <c r="B1341">
        <f t="shared" si="94"/>
        <v>693.95839320719688</v>
      </c>
      <c r="C1341"/>
      <c r="D1341"/>
      <c r="E1341"/>
      <c r="F1341" s="1">
        <f t="shared" si="95"/>
        <v>-170.01803087240023</v>
      </c>
      <c r="G1341" s="1">
        <f t="shared" si="96"/>
        <v>-405.0922556964731</v>
      </c>
      <c r="P1341"/>
      <c r="Q1341"/>
    </row>
    <row r="1342" spans="1:17" x14ac:dyDescent="0.25">
      <c r="A1342" s="1">
        <f t="shared" si="97"/>
        <v>1242</v>
      </c>
      <c r="B1342">
        <f t="shared" si="94"/>
        <v>694.51758611066771</v>
      </c>
      <c r="C1342"/>
      <c r="D1342"/>
      <c r="E1342"/>
      <c r="F1342" s="1">
        <f t="shared" si="95"/>
        <v>-170.16835932782271</v>
      </c>
      <c r="G1342" s="1">
        <f t="shared" si="96"/>
        <v>-406.60000238616078</v>
      </c>
      <c r="P1342"/>
      <c r="Q1342"/>
    </row>
    <row r="1343" spans="1:17" x14ac:dyDescent="0.25">
      <c r="A1343" s="1">
        <f t="shared" si="97"/>
        <v>1243</v>
      </c>
      <c r="B1343">
        <f t="shared" si="94"/>
        <v>695.07677901413842</v>
      </c>
      <c r="C1343"/>
      <c r="D1343"/>
      <c r="E1343"/>
      <c r="F1343" s="1">
        <f t="shared" si="95"/>
        <v>-170.31673384353189</v>
      </c>
      <c r="G1343" s="1">
        <f t="shared" si="96"/>
        <v>-408.10970301556165</v>
      </c>
      <c r="P1343"/>
      <c r="Q1343"/>
    </row>
    <row r="1344" spans="1:17" x14ac:dyDescent="0.25">
      <c r="A1344" s="1">
        <f t="shared" si="97"/>
        <v>1244</v>
      </c>
      <c r="B1344">
        <f t="shared" si="94"/>
        <v>695.63597191760914</v>
      </c>
      <c r="C1344"/>
      <c r="D1344"/>
      <c r="E1344"/>
      <c r="F1344" s="1">
        <f t="shared" si="95"/>
        <v>-170.46315441952774</v>
      </c>
      <c r="G1344" s="1">
        <f t="shared" si="96"/>
        <v>-409.62135758467582</v>
      </c>
      <c r="P1344"/>
      <c r="Q1344"/>
    </row>
    <row r="1345" spans="1:17" x14ac:dyDescent="0.25">
      <c r="A1345" s="1">
        <f t="shared" si="97"/>
        <v>1245</v>
      </c>
      <c r="B1345">
        <f t="shared" si="94"/>
        <v>696.19516482107986</v>
      </c>
      <c r="C1345"/>
      <c r="D1345"/>
      <c r="E1345"/>
      <c r="F1345" s="1">
        <f t="shared" si="95"/>
        <v>-170.6076210558104</v>
      </c>
      <c r="G1345" s="1">
        <f t="shared" si="96"/>
        <v>-411.13496609350335</v>
      </c>
      <c r="P1345"/>
      <c r="Q1345"/>
    </row>
    <row r="1346" spans="1:17" x14ac:dyDescent="0.25">
      <c r="A1346" s="1">
        <f t="shared" si="97"/>
        <v>1246</v>
      </c>
      <c r="B1346">
        <f t="shared" si="94"/>
        <v>696.75435772455069</v>
      </c>
      <c r="C1346"/>
      <c r="D1346"/>
      <c r="E1346"/>
      <c r="F1346" s="1">
        <f t="shared" si="95"/>
        <v>-170.75013375237972</v>
      </c>
      <c r="G1346" s="1">
        <f t="shared" si="96"/>
        <v>-412.65052854204407</v>
      </c>
      <c r="P1346"/>
      <c r="Q1346"/>
    </row>
    <row r="1347" spans="1:17" x14ac:dyDescent="0.25">
      <c r="A1347" s="1">
        <f t="shared" si="97"/>
        <v>1247</v>
      </c>
      <c r="B1347">
        <f t="shared" si="94"/>
        <v>697.3135506280214</v>
      </c>
      <c r="C1347"/>
      <c r="D1347"/>
      <c r="E1347"/>
      <c r="F1347" s="1">
        <f t="shared" si="95"/>
        <v>-170.89069250923575</v>
      </c>
      <c r="G1347" s="1">
        <f t="shared" si="96"/>
        <v>-414.16804493029809</v>
      </c>
      <c r="P1347"/>
      <c r="Q1347"/>
    </row>
    <row r="1348" spans="1:17" x14ac:dyDescent="0.25">
      <c r="A1348" s="1">
        <f t="shared" si="97"/>
        <v>1248</v>
      </c>
      <c r="B1348">
        <f t="shared" si="94"/>
        <v>697.87274353149212</v>
      </c>
      <c r="C1348"/>
      <c r="D1348"/>
      <c r="E1348"/>
      <c r="F1348" s="1">
        <f t="shared" si="95"/>
        <v>-171.02929732637858</v>
      </c>
      <c r="G1348" s="1">
        <f t="shared" si="96"/>
        <v>-415.68751525826542</v>
      </c>
      <c r="P1348"/>
      <c r="Q1348"/>
    </row>
    <row r="1349" spans="1:17" x14ac:dyDescent="0.25">
      <c r="A1349" s="1">
        <f t="shared" si="97"/>
        <v>1249</v>
      </c>
      <c r="B1349">
        <f t="shared" si="94"/>
        <v>698.43193643496284</v>
      </c>
      <c r="C1349"/>
      <c r="D1349"/>
      <c r="E1349"/>
      <c r="F1349" s="1">
        <f t="shared" si="95"/>
        <v>-171.16594820380809</v>
      </c>
      <c r="G1349" s="1">
        <f t="shared" si="96"/>
        <v>-417.20893952594599</v>
      </c>
      <c r="P1349"/>
      <c r="Q1349"/>
    </row>
    <row r="1350" spans="1:17" x14ac:dyDescent="0.25">
      <c r="A1350" s="1">
        <f t="shared" si="97"/>
        <v>1250</v>
      </c>
      <c r="B1350">
        <f t="shared" si="94"/>
        <v>698.99112933843367</v>
      </c>
      <c r="C1350"/>
      <c r="D1350"/>
      <c r="E1350"/>
      <c r="F1350" s="1">
        <f t="shared" si="95"/>
        <v>-171.30064514152431</v>
      </c>
      <c r="G1350" s="1">
        <f t="shared" si="96"/>
        <v>-418.73231773333976</v>
      </c>
      <c r="P1350"/>
      <c r="Q1350"/>
    </row>
    <row r="1351" spans="1:17" x14ac:dyDescent="0.25">
      <c r="A1351" s="1">
        <f t="shared" si="97"/>
        <v>1251</v>
      </c>
      <c r="B1351">
        <f t="shared" si="94"/>
        <v>699.55032224190438</v>
      </c>
      <c r="C1351"/>
      <c r="D1351"/>
      <c r="E1351"/>
      <c r="F1351" s="1">
        <f t="shared" si="95"/>
        <v>-171.43338813952732</v>
      </c>
      <c r="G1351" s="1">
        <f t="shared" si="96"/>
        <v>-420.25764988044693</v>
      </c>
      <c r="P1351"/>
      <c r="Q1351"/>
    </row>
    <row r="1352" spans="1:17" x14ac:dyDescent="0.25">
      <c r="A1352" s="1">
        <f t="shared" si="97"/>
        <v>1252</v>
      </c>
      <c r="B1352">
        <f t="shared" si="94"/>
        <v>700.1095151453751</v>
      </c>
      <c r="C1352"/>
      <c r="D1352"/>
      <c r="E1352"/>
      <c r="F1352" s="1">
        <f t="shared" si="95"/>
        <v>-171.56417719781697</v>
      </c>
      <c r="G1352" s="1">
        <f t="shared" si="96"/>
        <v>-421.7849359672673</v>
      </c>
      <c r="P1352"/>
      <c r="Q1352"/>
    </row>
    <row r="1353" spans="1:17" x14ac:dyDescent="0.25">
      <c r="A1353" s="1">
        <f t="shared" si="97"/>
        <v>1253</v>
      </c>
      <c r="B1353">
        <f t="shared" si="94"/>
        <v>700.66870804884582</v>
      </c>
      <c r="C1353"/>
      <c r="D1353"/>
      <c r="E1353"/>
      <c r="F1353" s="1">
        <f t="shared" si="95"/>
        <v>-171.69301231639338</v>
      </c>
      <c r="G1353" s="1">
        <f t="shared" si="96"/>
        <v>-423.31417599380097</v>
      </c>
      <c r="P1353"/>
      <c r="Q1353"/>
    </row>
    <row r="1354" spans="1:17" x14ac:dyDescent="0.25">
      <c r="A1354" s="1">
        <f t="shared" si="97"/>
        <v>1254</v>
      </c>
      <c r="B1354">
        <f t="shared" si="94"/>
        <v>701.22790095231665</v>
      </c>
      <c r="C1354"/>
      <c r="D1354"/>
      <c r="E1354"/>
      <c r="F1354" s="1">
        <f t="shared" si="95"/>
        <v>-171.81989349525654</v>
      </c>
      <c r="G1354" s="1">
        <f t="shared" si="96"/>
        <v>-424.84536996004795</v>
      </c>
      <c r="P1354"/>
      <c r="Q1354"/>
    </row>
    <row r="1355" spans="1:17" x14ac:dyDescent="0.25">
      <c r="A1355" s="1">
        <f t="shared" si="97"/>
        <v>1255</v>
      </c>
      <c r="B1355">
        <f t="shared" si="94"/>
        <v>701.78709385578736</v>
      </c>
      <c r="C1355"/>
      <c r="D1355"/>
      <c r="E1355"/>
      <c r="F1355" s="1">
        <f t="shared" si="95"/>
        <v>-171.94482073440639</v>
      </c>
      <c r="G1355" s="1">
        <f t="shared" si="96"/>
        <v>-426.37851786600817</v>
      </c>
      <c r="P1355"/>
      <c r="Q1355"/>
    </row>
    <row r="1356" spans="1:17" x14ac:dyDescent="0.25">
      <c r="A1356" s="1">
        <f t="shared" si="97"/>
        <v>1256</v>
      </c>
      <c r="B1356">
        <f t="shared" si="94"/>
        <v>702.34628675925808</v>
      </c>
      <c r="C1356"/>
      <c r="D1356"/>
      <c r="E1356"/>
      <c r="F1356" s="1">
        <f t="shared" si="95"/>
        <v>-172.06779403384297</v>
      </c>
      <c r="G1356" s="1">
        <f t="shared" si="96"/>
        <v>-427.91361971168163</v>
      </c>
      <c r="P1356"/>
      <c r="Q1356"/>
    </row>
    <row r="1357" spans="1:17" x14ac:dyDescent="0.25">
      <c r="A1357" s="1">
        <f t="shared" si="97"/>
        <v>1257</v>
      </c>
      <c r="B1357">
        <f t="shared" si="94"/>
        <v>702.90547966272891</v>
      </c>
      <c r="C1357"/>
      <c r="D1357"/>
      <c r="E1357"/>
      <c r="F1357" s="1">
        <f t="shared" si="95"/>
        <v>-172.18881339356622</v>
      </c>
      <c r="G1357" s="1">
        <f t="shared" si="96"/>
        <v>-429.45067549706846</v>
      </c>
      <c r="P1357"/>
      <c r="Q1357"/>
    </row>
    <row r="1358" spans="1:17" x14ac:dyDescent="0.25">
      <c r="A1358" s="1">
        <f t="shared" si="97"/>
        <v>1258</v>
      </c>
      <c r="B1358">
        <f t="shared" si="94"/>
        <v>703.46467256619962</v>
      </c>
      <c r="C1358"/>
      <c r="D1358"/>
      <c r="E1358"/>
      <c r="F1358" s="1">
        <f t="shared" si="95"/>
        <v>-172.30787881357631</v>
      </c>
      <c r="G1358" s="1">
        <f t="shared" si="96"/>
        <v>-430.98968522216853</v>
      </c>
      <c r="P1358"/>
      <c r="Q1358"/>
    </row>
    <row r="1359" spans="1:17" x14ac:dyDescent="0.25">
      <c r="A1359" s="1">
        <f t="shared" si="97"/>
        <v>1259</v>
      </c>
      <c r="B1359">
        <f t="shared" si="94"/>
        <v>704.02386546967034</v>
      </c>
      <c r="C1359"/>
      <c r="D1359"/>
      <c r="E1359"/>
      <c r="F1359" s="1">
        <f t="shared" si="95"/>
        <v>-172.42499029387304</v>
      </c>
      <c r="G1359" s="1">
        <f t="shared" si="96"/>
        <v>-432.53064888698179</v>
      </c>
      <c r="P1359"/>
      <c r="Q1359"/>
    </row>
    <row r="1360" spans="1:17" x14ac:dyDescent="0.25">
      <c r="A1360" s="1">
        <f t="shared" si="97"/>
        <v>1260</v>
      </c>
      <c r="B1360">
        <f t="shared" si="94"/>
        <v>704.58305837314106</v>
      </c>
      <c r="C1360"/>
      <c r="D1360"/>
      <c r="E1360"/>
      <c r="F1360" s="1">
        <f t="shared" si="95"/>
        <v>-172.54014783445649</v>
      </c>
      <c r="G1360" s="1">
        <f t="shared" si="96"/>
        <v>-434.07356649150842</v>
      </c>
      <c r="P1360"/>
      <c r="Q1360"/>
    </row>
    <row r="1361" spans="1:17" x14ac:dyDescent="0.25">
      <c r="A1361" s="1">
        <f t="shared" si="97"/>
        <v>1261</v>
      </c>
      <c r="B1361">
        <f t="shared" si="94"/>
        <v>705.14225127661189</v>
      </c>
      <c r="C1361"/>
      <c r="D1361"/>
      <c r="E1361"/>
      <c r="F1361" s="1">
        <f t="shared" si="95"/>
        <v>-172.65335143532675</v>
      </c>
      <c r="G1361" s="1">
        <f t="shared" si="96"/>
        <v>-435.61843803574834</v>
      </c>
      <c r="P1361"/>
      <c r="Q1361"/>
    </row>
    <row r="1362" spans="1:17" x14ac:dyDescent="0.25">
      <c r="A1362" s="1">
        <f t="shared" si="97"/>
        <v>1262</v>
      </c>
      <c r="B1362">
        <f t="shared" si="94"/>
        <v>705.7014441800826</v>
      </c>
      <c r="C1362"/>
      <c r="D1362"/>
      <c r="E1362"/>
      <c r="F1362" s="1">
        <f t="shared" si="95"/>
        <v>-172.76460109648366</v>
      </c>
      <c r="G1362" s="1">
        <f t="shared" si="96"/>
        <v>-437.16526351970145</v>
      </c>
      <c r="P1362"/>
      <c r="Q1362"/>
    </row>
    <row r="1363" spans="1:17" x14ac:dyDescent="0.25">
      <c r="A1363" s="1">
        <f t="shared" si="97"/>
        <v>1263</v>
      </c>
      <c r="B1363">
        <f t="shared" si="94"/>
        <v>706.26063708355332</v>
      </c>
      <c r="C1363"/>
      <c r="D1363"/>
      <c r="E1363"/>
      <c r="F1363" s="1">
        <f t="shared" si="95"/>
        <v>-172.87389681792729</v>
      </c>
      <c r="G1363" s="1">
        <f t="shared" si="96"/>
        <v>-438.71404294336787</v>
      </c>
      <c r="P1363"/>
      <c r="Q1363"/>
    </row>
    <row r="1364" spans="1:17" x14ac:dyDescent="0.25">
      <c r="A1364" s="1">
        <f t="shared" si="97"/>
        <v>1264</v>
      </c>
      <c r="B1364">
        <f t="shared" si="94"/>
        <v>706.81982998702404</v>
      </c>
      <c r="C1364"/>
      <c r="D1364"/>
      <c r="E1364"/>
      <c r="F1364" s="1">
        <f t="shared" si="95"/>
        <v>-172.9812385996577</v>
      </c>
      <c r="G1364" s="1">
        <f t="shared" si="96"/>
        <v>-440.26477630674765</v>
      </c>
      <c r="P1364"/>
      <c r="Q1364"/>
    </row>
    <row r="1365" spans="1:17" x14ac:dyDescent="0.25">
      <c r="A1365" s="1">
        <f t="shared" si="97"/>
        <v>1265</v>
      </c>
      <c r="B1365">
        <f t="shared" si="94"/>
        <v>707.37902289049487</v>
      </c>
      <c r="C1365"/>
      <c r="D1365"/>
      <c r="E1365"/>
      <c r="F1365" s="1">
        <f t="shared" si="95"/>
        <v>-173.08662644167478</v>
      </c>
      <c r="G1365" s="1">
        <f t="shared" si="96"/>
        <v>-441.81746360984062</v>
      </c>
      <c r="P1365"/>
      <c r="Q1365"/>
    </row>
    <row r="1366" spans="1:17" x14ac:dyDescent="0.25">
      <c r="A1366" s="1">
        <f t="shared" si="97"/>
        <v>1266</v>
      </c>
      <c r="B1366">
        <f t="shared" si="94"/>
        <v>707.93821579396558</v>
      </c>
      <c r="C1366"/>
      <c r="D1366"/>
      <c r="E1366"/>
      <c r="F1366" s="1">
        <f t="shared" si="95"/>
        <v>-173.19006034397859</v>
      </c>
      <c r="G1366" s="1">
        <f t="shared" si="96"/>
        <v>-443.37210485264683</v>
      </c>
      <c r="P1366"/>
      <c r="Q1366"/>
    </row>
    <row r="1367" spans="1:17" x14ac:dyDescent="0.25">
      <c r="A1367" s="1">
        <f t="shared" si="97"/>
        <v>1267</v>
      </c>
      <c r="B1367">
        <f t="shared" si="94"/>
        <v>708.4974086974363</v>
      </c>
      <c r="C1367"/>
      <c r="D1367"/>
      <c r="E1367"/>
      <c r="F1367" s="1">
        <f t="shared" si="95"/>
        <v>-173.2915403065692</v>
      </c>
      <c r="G1367" s="1">
        <f t="shared" si="96"/>
        <v>-444.92870003516634</v>
      </c>
      <c r="P1367"/>
      <c r="Q1367"/>
    </row>
    <row r="1368" spans="1:17" x14ac:dyDescent="0.25">
      <c r="A1368" s="1">
        <f t="shared" si="97"/>
        <v>1268</v>
      </c>
      <c r="B1368">
        <f t="shared" si="94"/>
        <v>709.05660160090713</v>
      </c>
      <c r="C1368"/>
      <c r="D1368"/>
      <c r="E1368"/>
      <c r="F1368" s="1">
        <f t="shared" si="95"/>
        <v>-173.39106632944643</v>
      </c>
      <c r="G1368" s="1">
        <f t="shared" si="96"/>
        <v>-446.48724915739922</v>
      </c>
      <c r="P1368"/>
      <c r="Q1368"/>
    </row>
    <row r="1369" spans="1:17" x14ac:dyDescent="0.25">
      <c r="A1369" s="1">
        <f t="shared" si="97"/>
        <v>1269</v>
      </c>
      <c r="B1369">
        <f t="shared" si="94"/>
        <v>709.61579450437785</v>
      </c>
      <c r="C1369"/>
      <c r="D1369"/>
      <c r="E1369"/>
      <c r="F1369" s="1">
        <f t="shared" si="95"/>
        <v>-173.48863841261041</v>
      </c>
      <c r="G1369" s="1">
        <f t="shared" si="96"/>
        <v>-448.04775221934528</v>
      </c>
      <c r="P1369"/>
      <c r="Q1369"/>
    </row>
    <row r="1370" spans="1:17" x14ac:dyDescent="0.25">
      <c r="A1370" s="1">
        <f t="shared" si="97"/>
        <v>1270</v>
      </c>
      <c r="B1370">
        <f t="shared" si="94"/>
        <v>710.17498740784856</v>
      </c>
      <c r="C1370"/>
      <c r="D1370"/>
      <c r="E1370"/>
      <c r="F1370" s="1">
        <f t="shared" si="95"/>
        <v>-173.58425655606118</v>
      </c>
      <c r="G1370" s="1">
        <f t="shared" si="96"/>
        <v>-449.61020922100465</v>
      </c>
      <c r="P1370"/>
      <c r="Q1370"/>
    </row>
    <row r="1371" spans="1:17" x14ac:dyDescent="0.25">
      <c r="A1371" s="1">
        <f t="shared" si="97"/>
        <v>1271</v>
      </c>
      <c r="B1371">
        <f t="shared" si="94"/>
        <v>710.73418031131928</v>
      </c>
      <c r="C1371"/>
      <c r="D1371"/>
      <c r="E1371"/>
      <c r="F1371" s="1">
        <f t="shared" si="95"/>
        <v>-173.67792075979861</v>
      </c>
      <c r="G1371" s="1">
        <f t="shared" si="96"/>
        <v>-451.17462016237727</v>
      </c>
      <c r="P1371"/>
      <c r="Q1371"/>
    </row>
    <row r="1372" spans="1:17" x14ac:dyDescent="0.25">
      <c r="A1372" s="1">
        <f t="shared" si="97"/>
        <v>1272</v>
      </c>
      <c r="B1372">
        <f t="shared" si="94"/>
        <v>711.29337321479011</v>
      </c>
      <c r="C1372"/>
      <c r="D1372"/>
      <c r="E1372"/>
      <c r="F1372" s="1">
        <f t="shared" si="95"/>
        <v>-173.76963102382277</v>
      </c>
      <c r="G1372" s="1">
        <f t="shared" si="96"/>
        <v>-452.74098504346318</v>
      </c>
      <c r="P1372"/>
      <c r="Q1372"/>
    </row>
    <row r="1373" spans="1:17" x14ac:dyDescent="0.25">
      <c r="A1373" s="1">
        <f t="shared" si="97"/>
        <v>1273</v>
      </c>
      <c r="B1373">
        <f t="shared" si="94"/>
        <v>711.85256611826082</v>
      </c>
      <c r="C1373"/>
      <c r="D1373"/>
      <c r="E1373"/>
      <c r="F1373" s="1">
        <f t="shared" si="95"/>
        <v>-173.85938734813368</v>
      </c>
      <c r="G1373" s="1">
        <f t="shared" si="96"/>
        <v>-454.3093038642624</v>
      </c>
      <c r="P1373"/>
      <c r="Q1373"/>
    </row>
    <row r="1374" spans="1:17" x14ac:dyDescent="0.25">
      <c r="A1374" s="1">
        <f t="shared" si="97"/>
        <v>1274</v>
      </c>
      <c r="B1374">
        <f t="shared" si="94"/>
        <v>712.41175902173154</v>
      </c>
      <c r="C1374"/>
      <c r="D1374"/>
      <c r="E1374"/>
      <c r="F1374" s="1">
        <f t="shared" si="95"/>
        <v>-173.94718973273129</v>
      </c>
      <c r="G1374" s="1">
        <f t="shared" si="96"/>
        <v>-455.87957662477481</v>
      </c>
      <c r="P1374"/>
      <c r="Q1374"/>
    </row>
    <row r="1375" spans="1:17" x14ac:dyDescent="0.25">
      <c r="A1375" s="1">
        <f t="shared" si="97"/>
        <v>1275</v>
      </c>
      <c r="B1375">
        <f t="shared" si="94"/>
        <v>712.97095192520226</v>
      </c>
      <c r="C1375"/>
      <c r="D1375"/>
      <c r="E1375"/>
      <c r="F1375" s="1">
        <f t="shared" si="95"/>
        <v>-174.03303817761562</v>
      </c>
      <c r="G1375" s="1">
        <f t="shared" si="96"/>
        <v>-457.45180332500058</v>
      </c>
      <c r="P1375"/>
      <c r="Q1375"/>
    </row>
    <row r="1376" spans="1:17" x14ac:dyDescent="0.25">
      <c r="A1376" s="1">
        <f t="shared" si="97"/>
        <v>1276</v>
      </c>
      <c r="B1376">
        <f t="shared" si="94"/>
        <v>713.53014482867309</v>
      </c>
      <c r="C1376"/>
      <c r="D1376"/>
      <c r="E1376"/>
      <c r="F1376" s="1">
        <f t="shared" si="95"/>
        <v>-174.11693268278671</v>
      </c>
      <c r="G1376" s="1">
        <f t="shared" si="96"/>
        <v>-459.02598396493966</v>
      </c>
      <c r="P1376"/>
      <c r="Q1376"/>
    </row>
    <row r="1377" spans="1:17" x14ac:dyDescent="0.25">
      <c r="A1377" s="1">
        <f t="shared" si="97"/>
        <v>1277</v>
      </c>
      <c r="B1377">
        <f t="shared" si="94"/>
        <v>714.0893377321438</v>
      </c>
      <c r="C1377"/>
      <c r="D1377"/>
      <c r="E1377"/>
      <c r="F1377" s="1">
        <f t="shared" si="95"/>
        <v>-174.1988732482445</v>
      </c>
      <c r="G1377" s="1">
        <f t="shared" si="96"/>
        <v>-460.60211854459192</v>
      </c>
      <c r="P1377"/>
      <c r="Q1377"/>
    </row>
    <row r="1378" spans="1:17" x14ac:dyDescent="0.25">
      <c r="A1378" s="1">
        <f t="shared" si="97"/>
        <v>1278</v>
      </c>
      <c r="B1378">
        <f t="shared" si="94"/>
        <v>714.64853063561452</v>
      </c>
      <c r="C1378"/>
      <c r="D1378"/>
      <c r="E1378"/>
      <c r="F1378" s="1">
        <f t="shared" si="95"/>
        <v>-174.27885987398901</v>
      </c>
      <c r="G1378" s="1">
        <f t="shared" si="96"/>
        <v>-462.18020706395743</v>
      </c>
      <c r="P1378"/>
      <c r="Q1378"/>
    </row>
    <row r="1379" spans="1:17" x14ac:dyDescent="0.25">
      <c r="A1379" s="1">
        <f t="shared" si="97"/>
        <v>1279</v>
      </c>
      <c r="B1379">
        <f t="shared" si="94"/>
        <v>715.20772353908524</v>
      </c>
      <c r="C1379"/>
      <c r="D1379"/>
      <c r="E1379"/>
      <c r="F1379" s="1">
        <f t="shared" si="95"/>
        <v>-174.35689256002027</v>
      </c>
      <c r="G1379" s="1">
        <f t="shared" si="96"/>
        <v>-463.76024952303635</v>
      </c>
      <c r="P1379"/>
      <c r="Q1379"/>
    </row>
    <row r="1380" spans="1:17" x14ac:dyDescent="0.25">
      <c r="A1380" s="1">
        <f t="shared" si="97"/>
        <v>1280</v>
      </c>
      <c r="B1380">
        <f t="shared" si="94"/>
        <v>715.76691644255607</v>
      </c>
      <c r="C1380"/>
      <c r="D1380"/>
      <c r="E1380"/>
      <c r="F1380" s="1">
        <f t="shared" si="95"/>
        <v>-174.4329713063382</v>
      </c>
      <c r="G1380" s="1">
        <f t="shared" si="96"/>
        <v>-465.34224592182841</v>
      </c>
      <c r="P1380"/>
      <c r="Q1380"/>
    </row>
    <row r="1381" spans="1:17" x14ac:dyDescent="0.25">
      <c r="A1381" s="1">
        <f t="shared" si="97"/>
        <v>1281</v>
      </c>
      <c r="B1381">
        <f t="shared" ref="B1381:B1444" si="98">A*A1381</f>
        <v>716.32610934602678</v>
      </c>
      <c r="C1381"/>
      <c r="D1381"/>
      <c r="E1381"/>
      <c r="F1381" s="1">
        <f t="shared" ref="F1381:F1444" si="99">IF($A1381&lt;TSTRAIGHT,yarxiko-B*$A1381,IF($A1381&lt;time_up,-B*($A1381-TSTRAIGHT)+1/2*ABS(g)*($A1381-TSTRAIGHT)^2,B*(A1381-time_up)))</f>
        <v>-174.50709611294289</v>
      </c>
      <c r="G1381" s="1">
        <f t="shared" ref="G1381:G1444" si="100">IF($A1381&lt;TSTRAIGHT,yarxiko-B*$A1381,IF($A1381&lt;TIME_TILLh,-B*($A1381-TSTRAIGHT)+1/2*g*($A1381-TSTRAIGHT)^2,IF($A1381&lt;TIME_TO_2ND,-h-Gamma*($A1381-TIME_TILLh),IF($A1381&lt;T_OLIKO,-h-DY_layer-Gamma*($A1381-TIME_TO_2ND)-1/2*g*($A1381-TIME_TO_2ND)^2,-2*h-DY_layer-B*($A1381-T_OLIKO)))))</f>
        <v>-466.92619626033377</v>
      </c>
      <c r="P1381"/>
      <c r="Q1381"/>
    </row>
    <row r="1382" spans="1:17" x14ac:dyDescent="0.25">
      <c r="A1382" s="1">
        <f t="shared" ref="A1382:A1445" si="101">A1381+DETE</f>
        <v>1282</v>
      </c>
      <c r="B1382">
        <f t="shared" si="98"/>
        <v>716.8853022494975</v>
      </c>
      <c r="C1382"/>
      <c r="D1382"/>
      <c r="E1382"/>
      <c r="F1382" s="1">
        <f t="shared" si="99"/>
        <v>-174.57926697983427</v>
      </c>
      <c r="G1382" s="1">
        <f t="shared" si="100"/>
        <v>-468.51210053855243</v>
      </c>
      <c r="P1382"/>
      <c r="Q1382"/>
    </row>
    <row r="1383" spans="1:17" x14ac:dyDescent="0.25">
      <c r="A1383" s="1">
        <f t="shared" si="101"/>
        <v>1283</v>
      </c>
      <c r="B1383">
        <f t="shared" si="98"/>
        <v>717.44449515296833</v>
      </c>
      <c r="C1383"/>
      <c r="D1383"/>
      <c r="E1383"/>
      <c r="F1383" s="1">
        <f t="shared" si="99"/>
        <v>-174.64948390701244</v>
      </c>
      <c r="G1383" s="1">
        <f t="shared" si="100"/>
        <v>-470.09995875648445</v>
      </c>
      <c r="P1383"/>
      <c r="Q1383"/>
    </row>
    <row r="1384" spans="1:17" x14ac:dyDescent="0.25">
      <c r="A1384" s="1">
        <f t="shared" si="101"/>
        <v>1284</v>
      </c>
      <c r="B1384">
        <f t="shared" si="98"/>
        <v>718.00368805643905</v>
      </c>
      <c r="C1384"/>
      <c r="D1384"/>
      <c r="E1384"/>
      <c r="F1384" s="1">
        <f t="shared" si="99"/>
        <v>-174.7177468944773</v>
      </c>
      <c r="G1384" s="1">
        <f t="shared" si="100"/>
        <v>-471.68977091412967</v>
      </c>
      <c r="P1384"/>
      <c r="Q1384"/>
    </row>
    <row r="1385" spans="1:17" x14ac:dyDescent="0.25">
      <c r="A1385" s="1">
        <f t="shared" si="101"/>
        <v>1285</v>
      </c>
      <c r="B1385">
        <f t="shared" si="98"/>
        <v>718.56288095990976</v>
      </c>
      <c r="C1385"/>
      <c r="D1385"/>
      <c r="E1385"/>
      <c r="F1385" s="1">
        <f t="shared" si="99"/>
        <v>-174.78405594222886</v>
      </c>
      <c r="G1385" s="1">
        <f t="shared" si="100"/>
        <v>-473.28153701148813</v>
      </c>
      <c r="P1385"/>
      <c r="Q1385"/>
    </row>
    <row r="1386" spans="1:17" x14ac:dyDescent="0.25">
      <c r="A1386" s="1">
        <f t="shared" si="101"/>
        <v>1286</v>
      </c>
      <c r="B1386">
        <f t="shared" si="98"/>
        <v>719.12207386338048</v>
      </c>
      <c r="C1386"/>
      <c r="D1386"/>
      <c r="E1386"/>
      <c r="F1386" s="1">
        <f t="shared" si="99"/>
        <v>-174.8484110502672</v>
      </c>
      <c r="G1386" s="1">
        <f t="shared" si="100"/>
        <v>-474.87525704855994</v>
      </c>
      <c r="P1386"/>
      <c r="Q1386"/>
    </row>
    <row r="1387" spans="1:17" x14ac:dyDescent="0.25">
      <c r="A1387" s="1">
        <f t="shared" si="101"/>
        <v>1287</v>
      </c>
      <c r="B1387">
        <f t="shared" si="98"/>
        <v>719.68126676685131</v>
      </c>
      <c r="C1387"/>
      <c r="D1387"/>
      <c r="E1387"/>
      <c r="F1387" s="1">
        <f t="shared" si="99"/>
        <v>-174.91081221859221</v>
      </c>
      <c r="G1387" s="1">
        <f t="shared" si="100"/>
        <v>-476.47093102534495</v>
      </c>
      <c r="P1387"/>
      <c r="Q1387"/>
    </row>
    <row r="1388" spans="1:17" x14ac:dyDescent="0.25">
      <c r="A1388" s="1">
        <f t="shared" si="101"/>
        <v>1288</v>
      </c>
      <c r="B1388">
        <f t="shared" si="98"/>
        <v>720.24045967032202</v>
      </c>
      <c r="C1388"/>
      <c r="D1388"/>
      <c r="E1388"/>
      <c r="F1388" s="1">
        <f t="shared" si="99"/>
        <v>-174.97125944720395</v>
      </c>
      <c r="G1388" s="1">
        <f t="shared" si="100"/>
        <v>-478.06855894184332</v>
      </c>
      <c r="P1388"/>
      <c r="Q1388"/>
    </row>
    <row r="1389" spans="1:17" x14ac:dyDescent="0.25">
      <c r="A1389" s="1">
        <f t="shared" si="101"/>
        <v>1289</v>
      </c>
      <c r="B1389">
        <f t="shared" si="98"/>
        <v>720.79965257379274</v>
      </c>
      <c r="C1389"/>
      <c r="D1389"/>
      <c r="E1389"/>
      <c r="F1389" s="1">
        <f t="shared" si="99"/>
        <v>-175.02975273610247</v>
      </c>
      <c r="G1389" s="1">
        <f t="shared" si="100"/>
        <v>-479.66814079805494</v>
      </c>
      <c r="P1389"/>
      <c r="Q1389"/>
    </row>
    <row r="1390" spans="1:17" x14ac:dyDescent="0.25">
      <c r="A1390" s="1">
        <f t="shared" si="101"/>
        <v>1290</v>
      </c>
      <c r="B1390">
        <f t="shared" si="98"/>
        <v>721.35884547726346</v>
      </c>
      <c r="C1390"/>
      <c r="D1390"/>
      <c r="E1390"/>
      <c r="F1390" s="1">
        <f t="shared" si="99"/>
        <v>-175.08629208528768</v>
      </c>
      <c r="G1390" s="1">
        <f t="shared" si="100"/>
        <v>-481.26967659397974</v>
      </c>
      <c r="P1390"/>
      <c r="Q1390"/>
    </row>
    <row r="1391" spans="1:17" x14ac:dyDescent="0.25">
      <c r="A1391" s="1">
        <f t="shared" si="101"/>
        <v>1291</v>
      </c>
      <c r="B1391">
        <f t="shared" si="98"/>
        <v>721.91803838073429</v>
      </c>
      <c r="C1391"/>
      <c r="D1391"/>
      <c r="E1391"/>
      <c r="F1391" s="1">
        <f t="shared" si="99"/>
        <v>-175.14087749475956</v>
      </c>
      <c r="G1391" s="1">
        <f t="shared" si="100"/>
        <v>-482.8731663296179</v>
      </c>
      <c r="P1391"/>
      <c r="Q1391"/>
    </row>
    <row r="1392" spans="1:17" x14ac:dyDescent="0.25">
      <c r="A1392" s="1">
        <f t="shared" si="101"/>
        <v>1292</v>
      </c>
      <c r="B1392">
        <f t="shared" si="98"/>
        <v>722.477231284205</v>
      </c>
      <c r="C1392"/>
      <c r="D1392"/>
      <c r="E1392"/>
      <c r="F1392" s="1">
        <f t="shared" si="99"/>
        <v>-175.19350896451829</v>
      </c>
      <c r="G1392" s="1">
        <f t="shared" si="100"/>
        <v>-484.47861000496937</v>
      </c>
      <c r="P1392"/>
      <c r="Q1392"/>
    </row>
    <row r="1393" spans="1:17" x14ac:dyDescent="0.25">
      <c r="A1393" s="1">
        <f t="shared" si="101"/>
        <v>1293</v>
      </c>
      <c r="B1393">
        <f t="shared" si="98"/>
        <v>723.03642418767572</v>
      </c>
      <c r="C1393"/>
      <c r="D1393"/>
      <c r="E1393"/>
      <c r="F1393" s="1">
        <f t="shared" si="99"/>
        <v>-175.24418649456362</v>
      </c>
      <c r="G1393" s="1">
        <f t="shared" si="100"/>
        <v>-486.08600762003408</v>
      </c>
      <c r="P1393"/>
      <c r="Q1393"/>
    </row>
    <row r="1394" spans="1:17" x14ac:dyDescent="0.25">
      <c r="A1394" s="1">
        <f t="shared" si="101"/>
        <v>1294</v>
      </c>
      <c r="B1394">
        <f t="shared" si="98"/>
        <v>723.59561709114655</v>
      </c>
      <c r="C1394"/>
      <c r="D1394"/>
      <c r="E1394"/>
      <c r="F1394" s="1">
        <f t="shared" si="99"/>
        <v>-175.29291008489571</v>
      </c>
      <c r="G1394" s="1">
        <f t="shared" si="100"/>
        <v>-487.69535917481204</v>
      </c>
      <c r="P1394"/>
      <c r="Q1394"/>
    </row>
    <row r="1395" spans="1:17" x14ac:dyDescent="0.25">
      <c r="A1395" s="1">
        <f t="shared" si="101"/>
        <v>1295</v>
      </c>
      <c r="B1395">
        <f t="shared" si="98"/>
        <v>724.15480999461727</v>
      </c>
      <c r="C1395"/>
      <c r="D1395"/>
      <c r="E1395"/>
      <c r="F1395" s="1">
        <f t="shared" si="99"/>
        <v>-175.33967973551458</v>
      </c>
      <c r="G1395" s="1">
        <f t="shared" si="100"/>
        <v>-489.30666466930336</v>
      </c>
      <c r="P1395"/>
      <c r="Q1395"/>
    </row>
    <row r="1396" spans="1:17" x14ac:dyDescent="0.25">
      <c r="A1396" s="1">
        <f t="shared" si="101"/>
        <v>1296</v>
      </c>
      <c r="B1396">
        <f t="shared" si="98"/>
        <v>724.71400289808798</v>
      </c>
      <c r="C1396"/>
      <c r="D1396"/>
      <c r="E1396"/>
      <c r="F1396" s="1">
        <f t="shared" si="99"/>
        <v>-175.38449544642012</v>
      </c>
      <c r="G1396" s="1">
        <f t="shared" si="100"/>
        <v>-490.91992410350781</v>
      </c>
      <c r="P1396"/>
      <c r="Q1396"/>
    </row>
    <row r="1397" spans="1:17" x14ac:dyDescent="0.25">
      <c r="A1397" s="1">
        <f t="shared" si="101"/>
        <v>1297</v>
      </c>
      <c r="B1397">
        <f t="shared" si="98"/>
        <v>725.2731958015587</v>
      </c>
      <c r="C1397"/>
      <c r="D1397"/>
      <c r="E1397"/>
      <c r="F1397" s="1">
        <f t="shared" si="99"/>
        <v>-175.42735721761235</v>
      </c>
      <c r="G1397" s="1">
        <f t="shared" si="100"/>
        <v>-492.53513747742568</v>
      </c>
      <c r="P1397"/>
      <c r="Q1397"/>
    </row>
    <row r="1398" spans="1:17" x14ac:dyDescent="0.25">
      <c r="A1398" s="1">
        <f t="shared" si="101"/>
        <v>1298</v>
      </c>
      <c r="B1398">
        <f t="shared" si="98"/>
        <v>725.83238870502953</v>
      </c>
      <c r="C1398"/>
      <c r="D1398"/>
      <c r="E1398"/>
      <c r="F1398" s="1">
        <f t="shared" si="99"/>
        <v>-175.4682650490914</v>
      </c>
      <c r="G1398" s="1">
        <f t="shared" si="100"/>
        <v>-494.15230479105674</v>
      </c>
      <c r="P1398"/>
      <c r="Q1398"/>
    </row>
    <row r="1399" spans="1:17" x14ac:dyDescent="0.25">
      <c r="A1399" s="1">
        <f t="shared" si="101"/>
        <v>1299</v>
      </c>
      <c r="B1399">
        <f t="shared" si="98"/>
        <v>726.39158160850025</v>
      </c>
      <c r="C1399"/>
      <c r="D1399"/>
      <c r="E1399"/>
      <c r="F1399" s="1">
        <f t="shared" si="99"/>
        <v>-175.50721894085711</v>
      </c>
      <c r="G1399" s="1">
        <f t="shared" si="100"/>
        <v>-495.7714260444011</v>
      </c>
      <c r="P1399"/>
      <c r="Q1399"/>
    </row>
    <row r="1400" spans="1:17" x14ac:dyDescent="0.25">
      <c r="A1400" s="1">
        <f t="shared" si="101"/>
        <v>1300</v>
      </c>
      <c r="B1400">
        <f t="shared" si="98"/>
        <v>726.95077451197096</v>
      </c>
      <c r="C1400"/>
      <c r="D1400"/>
      <c r="E1400"/>
      <c r="F1400" s="1">
        <f t="shared" si="99"/>
        <v>-175.54421889290953</v>
      </c>
      <c r="G1400" s="1">
        <f t="shared" si="100"/>
        <v>-497.39250123745876</v>
      </c>
      <c r="P1400"/>
      <c r="Q1400"/>
    </row>
    <row r="1401" spans="1:17" x14ac:dyDescent="0.25">
      <c r="A1401" s="1">
        <f t="shared" si="101"/>
        <v>1301</v>
      </c>
      <c r="B1401">
        <f t="shared" si="98"/>
        <v>727.50996741544168</v>
      </c>
      <c r="C1401"/>
      <c r="D1401"/>
      <c r="E1401"/>
      <c r="F1401" s="1">
        <f t="shared" si="99"/>
        <v>-175.57926490524875</v>
      </c>
      <c r="G1401" s="1">
        <f t="shared" si="100"/>
        <v>-499.01553037022967</v>
      </c>
      <c r="P1401"/>
      <c r="Q1401"/>
    </row>
    <row r="1402" spans="1:17" x14ac:dyDescent="0.25">
      <c r="A1402" s="1">
        <f t="shared" si="101"/>
        <v>1302</v>
      </c>
      <c r="B1402">
        <f t="shared" si="98"/>
        <v>728.06916031891251</v>
      </c>
      <c r="C1402"/>
      <c r="D1402"/>
      <c r="E1402"/>
      <c r="F1402" s="1">
        <f t="shared" si="99"/>
        <v>-175.61235697787461</v>
      </c>
      <c r="G1402" s="1">
        <f t="shared" si="100"/>
        <v>-500.64051344271388</v>
      </c>
      <c r="P1402"/>
      <c r="Q1402"/>
    </row>
    <row r="1403" spans="1:17" x14ac:dyDescent="0.25">
      <c r="A1403" s="1">
        <f t="shared" si="101"/>
        <v>1303</v>
      </c>
      <c r="B1403">
        <f t="shared" si="98"/>
        <v>728.62835322238323</v>
      </c>
      <c r="C1403"/>
      <c r="D1403"/>
      <c r="E1403"/>
      <c r="F1403" s="1">
        <f t="shared" si="99"/>
        <v>-175.6434951107872</v>
      </c>
      <c r="G1403" s="1">
        <f t="shared" si="100"/>
        <v>-502.26745045491134</v>
      </c>
      <c r="P1403"/>
      <c r="Q1403"/>
    </row>
    <row r="1404" spans="1:17" x14ac:dyDescent="0.25">
      <c r="A1404" s="1">
        <f t="shared" si="101"/>
        <v>1304</v>
      </c>
      <c r="B1404">
        <f t="shared" si="98"/>
        <v>729.18754612585394</v>
      </c>
      <c r="C1404"/>
      <c r="D1404"/>
      <c r="E1404"/>
      <c r="F1404" s="1">
        <f t="shared" si="99"/>
        <v>-175.6726793039866</v>
      </c>
      <c r="G1404" s="1">
        <f t="shared" si="100"/>
        <v>-503.8963414068221</v>
      </c>
      <c r="P1404"/>
      <c r="Q1404"/>
    </row>
    <row r="1405" spans="1:17" x14ac:dyDescent="0.25">
      <c r="A1405" s="1">
        <f t="shared" si="101"/>
        <v>1305</v>
      </c>
      <c r="B1405">
        <f t="shared" si="98"/>
        <v>729.74673902932466</v>
      </c>
      <c r="C1405"/>
      <c r="D1405"/>
      <c r="E1405"/>
      <c r="F1405" s="1">
        <f t="shared" si="99"/>
        <v>-175.69990955747267</v>
      </c>
      <c r="G1405" s="1">
        <f t="shared" si="100"/>
        <v>-505.52718629844605</v>
      </c>
      <c r="P1405"/>
      <c r="Q1405"/>
    </row>
    <row r="1406" spans="1:17" x14ac:dyDescent="0.25">
      <c r="A1406" s="1">
        <f t="shared" si="101"/>
        <v>1306</v>
      </c>
      <c r="B1406">
        <f t="shared" si="98"/>
        <v>730.30593193279549</v>
      </c>
      <c r="C1406"/>
      <c r="D1406"/>
      <c r="E1406"/>
      <c r="F1406" s="1">
        <f t="shared" si="99"/>
        <v>-175.72518587124543</v>
      </c>
      <c r="G1406" s="1">
        <f t="shared" si="100"/>
        <v>-507.15998512978331</v>
      </c>
      <c r="P1406"/>
      <c r="Q1406"/>
    </row>
    <row r="1407" spans="1:17" x14ac:dyDescent="0.25">
      <c r="A1407" s="1">
        <f t="shared" si="101"/>
        <v>1307</v>
      </c>
      <c r="B1407">
        <f t="shared" si="98"/>
        <v>730.8651248362662</v>
      </c>
      <c r="C1407"/>
      <c r="D1407"/>
      <c r="E1407"/>
      <c r="F1407" s="1">
        <f t="shared" si="99"/>
        <v>-175.74850824530492</v>
      </c>
      <c r="G1407" s="1">
        <f t="shared" si="100"/>
        <v>-508.79473790083387</v>
      </c>
      <c r="P1407"/>
      <c r="Q1407"/>
    </row>
    <row r="1408" spans="1:17" x14ac:dyDescent="0.25">
      <c r="A1408" s="1">
        <f t="shared" si="101"/>
        <v>1308</v>
      </c>
      <c r="B1408">
        <f t="shared" si="98"/>
        <v>731.42431773973692</v>
      </c>
      <c r="C1408"/>
      <c r="D1408"/>
      <c r="E1408"/>
      <c r="F1408" s="1">
        <f t="shared" si="99"/>
        <v>-175.76987667965119</v>
      </c>
      <c r="G1408" s="1">
        <f t="shared" si="100"/>
        <v>-510.43144461159778</v>
      </c>
      <c r="P1408"/>
      <c r="Q1408"/>
    </row>
    <row r="1409" spans="1:17" x14ac:dyDescent="0.25">
      <c r="A1409" s="1">
        <f t="shared" si="101"/>
        <v>1309</v>
      </c>
      <c r="B1409">
        <f t="shared" si="98"/>
        <v>731.98351064320775</v>
      </c>
      <c r="C1409"/>
      <c r="D1409"/>
      <c r="E1409"/>
      <c r="F1409" s="1">
        <f t="shared" si="99"/>
        <v>-175.78929117428416</v>
      </c>
      <c r="G1409" s="1">
        <f t="shared" si="100"/>
        <v>-512.07010526207489</v>
      </c>
      <c r="P1409"/>
      <c r="Q1409"/>
    </row>
    <row r="1410" spans="1:17" x14ac:dyDescent="0.25">
      <c r="A1410" s="1">
        <f t="shared" si="101"/>
        <v>1310</v>
      </c>
      <c r="B1410">
        <f t="shared" si="98"/>
        <v>732.54270354667847</v>
      </c>
      <c r="C1410"/>
      <c r="D1410"/>
      <c r="E1410"/>
      <c r="F1410" s="1">
        <f t="shared" si="99"/>
        <v>-175.80675172920382</v>
      </c>
      <c r="G1410" s="1">
        <f t="shared" si="100"/>
        <v>-513.71071985226524</v>
      </c>
      <c r="P1410"/>
      <c r="Q1410"/>
    </row>
    <row r="1411" spans="1:17" x14ac:dyDescent="0.25">
      <c r="A1411" s="1">
        <f t="shared" si="101"/>
        <v>1311</v>
      </c>
      <c r="B1411">
        <f t="shared" si="98"/>
        <v>733.10189645014918</v>
      </c>
      <c r="C1411"/>
      <c r="D1411"/>
      <c r="E1411"/>
      <c r="F1411" s="1">
        <f t="shared" si="99"/>
        <v>-175.82225834441027</v>
      </c>
      <c r="G1411" s="1">
        <f t="shared" si="100"/>
        <v>-515.35328838216901</v>
      </c>
      <c r="P1411"/>
      <c r="Q1411"/>
    </row>
    <row r="1412" spans="1:17" x14ac:dyDescent="0.25">
      <c r="A1412" s="1">
        <f t="shared" si="101"/>
        <v>1312</v>
      </c>
      <c r="B1412">
        <f t="shared" si="98"/>
        <v>733.6610893536199</v>
      </c>
      <c r="C1412"/>
      <c r="D1412"/>
      <c r="E1412"/>
      <c r="F1412" s="1">
        <f t="shared" si="99"/>
        <v>-175.83581101990342</v>
      </c>
      <c r="G1412" s="1">
        <f t="shared" si="100"/>
        <v>-516.99781085178586</v>
      </c>
      <c r="P1412"/>
      <c r="Q1412"/>
    </row>
    <row r="1413" spans="1:17" x14ac:dyDescent="0.25">
      <c r="A1413" s="1">
        <f t="shared" si="101"/>
        <v>1313</v>
      </c>
      <c r="B1413">
        <f t="shared" si="98"/>
        <v>734.22028225709073</v>
      </c>
      <c r="C1413"/>
      <c r="D1413"/>
      <c r="E1413"/>
      <c r="F1413" s="1">
        <f t="shared" si="99"/>
        <v>-175.84740975568323</v>
      </c>
      <c r="G1413" s="1">
        <f t="shared" si="100"/>
        <v>-518.64428726111612</v>
      </c>
      <c r="P1413"/>
      <c r="Q1413"/>
    </row>
    <row r="1414" spans="1:17" x14ac:dyDescent="0.25">
      <c r="A1414" s="1">
        <f t="shared" si="101"/>
        <v>1314</v>
      </c>
      <c r="B1414">
        <f t="shared" si="98"/>
        <v>734.77947516056145</v>
      </c>
      <c r="C1414"/>
      <c r="D1414"/>
      <c r="E1414"/>
      <c r="F1414" s="1">
        <f t="shared" si="99"/>
        <v>-175.85705455174985</v>
      </c>
      <c r="G1414" s="1">
        <f t="shared" si="100"/>
        <v>-520.29271761015957</v>
      </c>
      <c r="P1414"/>
      <c r="Q1414"/>
    </row>
    <row r="1415" spans="1:17" x14ac:dyDescent="0.25">
      <c r="A1415" s="1">
        <f t="shared" si="101"/>
        <v>1315</v>
      </c>
      <c r="B1415">
        <f t="shared" si="98"/>
        <v>735.33866806403216</v>
      </c>
      <c r="C1415"/>
      <c r="D1415"/>
      <c r="E1415"/>
      <c r="F1415" s="1">
        <f t="shared" si="99"/>
        <v>-175.86474540810318</v>
      </c>
      <c r="G1415" s="1">
        <f t="shared" si="100"/>
        <v>-521.94310189891632</v>
      </c>
      <c r="P1415"/>
      <c r="Q1415"/>
    </row>
    <row r="1416" spans="1:17" x14ac:dyDescent="0.25">
      <c r="A1416" s="1">
        <f t="shared" si="101"/>
        <v>1316</v>
      </c>
      <c r="B1416">
        <f t="shared" si="98"/>
        <v>735.89786096750288</v>
      </c>
      <c r="C1416"/>
      <c r="D1416"/>
      <c r="E1416"/>
      <c r="F1416" s="1">
        <f t="shared" si="99"/>
        <v>-175.87048232474316</v>
      </c>
      <c r="G1416" s="1">
        <f t="shared" si="100"/>
        <v>-523.59544012738638</v>
      </c>
      <c r="P1416"/>
      <c r="Q1416"/>
    </row>
    <row r="1417" spans="1:17" x14ac:dyDescent="0.25">
      <c r="A1417" s="1">
        <f t="shared" si="101"/>
        <v>1317</v>
      </c>
      <c r="B1417">
        <f t="shared" si="98"/>
        <v>736.45705387097371</v>
      </c>
      <c r="C1417"/>
      <c r="D1417"/>
      <c r="E1417"/>
      <c r="F1417" s="1">
        <f t="shared" si="99"/>
        <v>-175.87426530166996</v>
      </c>
      <c r="G1417" s="1">
        <f t="shared" si="100"/>
        <v>-525.24973229556974</v>
      </c>
      <c r="P1417"/>
      <c r="Q1417"/>
    </row>
    <row r="1418" spans="1:17" x14ac:dyDescent="0.25">
      <c r="A1418" s="1">
        <f t="shared" si="101"/>
        <v>1318</v>
      </c>
      <c r="B1418">
        <f t="shared" si="98"/>
        <v>737.01624677444443</v>
      </c>
      <c r="C1418"/>
      <c r="D1418"/>
      <c r="E1418"/>
      <c r="F1418" s="1">
        <f t="shared" si="99"/>
        <v>-175.87609433888343</v>
      </c>
      <c r="G1418" s="1">
        <f t="shared" si="100"/>
        <v>-526.90597840346641</v>
      </c>
      <c r="P1418"/>
      <c r="Q1418"/>
    </row>
    <row r="1419" spans="1:17" x14ac:dyDescent="0.25">
      <c r="A1419" s="1">
        <f t="shared" si="101"/>
        <v>1319</v>
      </c>
      <c r="B1419">
        <f t="shared" si="98"/>
        <v>737.57543967791514</v>
      </c>
      <c r="C1419"/>
      <c r="D1419"/>
      <c r="E1419"/>
      <c r="F1419" s="1">
        <f t="shared" si="99"/>
        <v>-175.87596943638363</v>
      </c>
      <c r="G1419" s="1">
        <f t="shared" si="100"/>
        <v>-528.56417845107626</v>
      </c>
      <c r="P1419"/>
      <c r="Q1419"/>
    </row>
    <row r="1420" spans="1:17" x14ac:dyDescent="0.25">
      <c r="A1420" s="1">
        <f t="shared" si="101"/>
        <v>1320</v>
      </c>
      <c r="B1420">
        <f t="shared" si="98"/>
        <v>738.13463258138586</v>
      </c>
      <c r="C1420"/>
      <c r="D1420"/>
      <c r="E1420"/>
      <c r="F1420" s="1">
        <f t="shared" si="99"/>
        <v>-175.87389059417058</v>
      </c>
      <c r="G1420" s="1">
        <f t="shared" si="100"/>
        <v>-530.22433243839941</v>
      </c>
      <c r="P1420"/>
      <c r="Q1420"/>
    </row>
    <row r="1421" spans="1:17" x14ac:dyDescent="0.25">
      <c r="A1421" s="1">
        <f t="shared" si="101"/>
        <v>1321</v>
      </c>
      <c r="B1421">
        <f t="shared" si="98"/>
        <v>738.69382548485669</v>
      </c>
      <c r="C1421"/>
      <c r="D1421"/>
      <c r="E1421"/>
      <c r="F1421" s="1">
        <f t="shared" si="99"/>
        <v>-175.86985781224422</v>
      </c>
      <c r="G1421" s="1">
        <f t="shared" si="100"/>
        <v>-531.88644036543587</v>
      </c>
      <c r="P1421"/>
      <c r="Q1421"/>
    </row>
    <row r="1422" spans="1:17" x14ac:dyDescent="0.25">
      <c r="A1422" s="1">
        <f t="shared" si="101"/>
        <v>1322</v>
      </c>
      <c r="B1422">
        <f t="shared" si="98"/>
        <v>739.2530183883274</v>
      </c>
      <c r="C1422"/>
      <c r="D1422"/>
      <c r="E1422"/>
      <c r="F1422" s="1">
        <f t="shared" si="99"/>
        <v>-175.86387109060459</v>
      </c>
      <c r="G1422" s="1">
        <f t="shared" si="100"/>
        <v>-533.55050223218552</v>
      </c>
      <c r="P1422"/>
      <c r="Q1422"/>
    </row>
    <row r="1423" spans="1:17" x14ac:dyDescent="0.25">
      <c r="A1423" s="1">
        <f t="shared" si="101"/>
        <v>1323</v>
      </c>
      <c r="B1423">
        <f t="shared" si="98"/>
        <v>739.81221129179812</v>
      </c>
      <c r="C1423"/>
      <c r="D1423"/>
      <c r="E1423"/>
      <c r="F1423" s="1">
        <f t="shared" si="99"/>
        <v>-175.85593042925171</v>
      </c>
      <c r="G1423" s="1">
        <f t="shared" si="100"/>
        <v>-535.21651803864847</v>
      </c>
      <c r="P1423"/>
      <c r="Q1423"/>
    </row>
    <row r="1424" spans="1:17" x14ac:dyDescent="0.25">
      <c r="A1424" s="1">
        <f t="shared" si="101"/>
        <v>1324</v>
      </c>
      <c r="B1424">
        <f t="shared" si="98"/>
        <v>740.37140419526895</v>
      </c>
      <c r="C1424"/>
      <c r="D1424"/>
      <c r="E1424"/>
      <c r="F1424" s="1">
        <f t="shared" si="99"/>
        <v>-175.84603582818553</v>
      </c>
      <c r="G1424" s="1">
        <f t="shared" si="100"/>
        <v>-536.88448778482473</v>
      </c>
      <c r="P1424"/>
      <c r="Q1424"/>
    </row>
    <row r="1425" spans="1:17" x14ac:dyDescent="0.25">
      <c r="A1425" s="1">
        <f t="shared" si="101"/>
        <v>1325</v>
      </c>
      <c r="B1425">
        <f t="shared" si="98"/>
        <v>740.93059709873967</v>
      </c>
      <c r="C1425"/>
      <c r="D1425"/>
      <c r="E1425"/>
      <c r="F1425" s="1">
        <f t="shared" si="99"/>
        <v>-175.83418728740608</v>
      </c>
      <c r="G1425" s="1">
        <f t="shared" si="100"/>
        <v>-538.55441147071429</v>
      </c>
      <c r="P1425"/>
      <c r="Q1425"/>
    </row>
    <row r="1426" spans="1:17" x14ac:dyDescent="0.25">
      <c r="A1426" s="1">
        <f t="shared" si="101"/>
        <v>1326</v>
      </c>
      <c r="B1426">
        <f t="shared" si="98"/>
        <v>741.48979000221038</v>
      </c>
      <c r="C1426"/>
      <c r="D1426"/>
      <c r="E1426"/>
      <c r="F1426" s="1">
        <f t="shared" si="99"/>
        <v>-175.82038480691338</v>
      </c>
      <c r="G1426" s="1">
        <f t="shared" si="100"/>
        <v>-540.22628909631715</v>
      </c>
      <c r="P1426"/>
      <c r="Q1426"/>
    </row>
    <row r="1427" spans="1:17" x14ac:dyDescent="0.25">
      <c r="A1427" s="1">
        <f t="shared" si="101"/>
        <v>1327</v>
      </c>
      <c r="B1427">
        <f t="shared" si="98"/>
        <v>742.0489829056811</v>
      </c>
      <c r="C1427"/>
      <c r="D1427"/>
      <c r="E1427"/>
      <c r="F1427" s="1">
        <f t="shared" si="99"/>
        <v>-175.80462838670738</v>
      </c>
      <c r="G1427" s="1">
        <f t="shared" si="100"/>
        <v>-541.9001206616332</v>
      </c>
      <c r="P1427"/>
      <c r="Q1427"/>
    </row>
    <row r="1428" spans="1:17" x14ac:dyDescent="0.25">
      <c r="A1428" s="1">
        <f t="shared" si="101"/>
        <v>1328</v>
      </c>
      <c r="B1428">
        <f t="shared" si="98"/>
        <v>742.60817580915193</v>
      </c>
      <c r="C1428"/>
      <c r="D1428"/>
      <c r="E1428"/>
      <c r="F1428" s="1">
        <f t="shared" si="99"/>
        <v>-175.78691802678807</v>
      </c>
      <c r="G1428" s="1">
        <f t="shared" si="100"/>
        <v>-543.57590616666255</v>
      </c>
      <c r="P1428"/>
      <c r="Q1428"/>
    </row>
    <row r="1429" spans="1:17" x14ac:dyDescent="0.25">
      <c r="A1429" s="1">
        <f t="shared" si="101"/>
        <v>1329</v>
      </c>
      <c r="B1429">
        <f t="shared" si="98"/>
        <v>743.16736871262265</v>
      </c>
      <c r="C1429"/>
      <c r="D1429"/>
      <c r="E1429"/>
      <c r="F1429" s="1">
        <f t="shared" si="99"/>
        <v>-175.76725372715558</v>
      </c>
      <c r="G1429" s="1">
        <f t="shared" si="100"/>
        <v>-545.2536456114052</v>
      </c>
      <c r="P1429"/>
      <c r="Q1429"/>
    </row>
    <row r="1430" spans="1:17" x14ac:dyDescent="0.25">
      <c r="A1430" s="1">
        <f t="shared" si="101"/>
        <v>1330</v>
      </c>
      <c r="B1430">
        <f t="shared" si="98"/>
        <v>743.72656161609336</v>
      </c>
      <c r="C1430"/>
      <c r="D1430"/>
      <c r="E1430"/>
      <c r="F1430" s="1">
        <f t="shared" si="99"/>
        <v>-175.74563548780972</v>
      </c>
      <c r="G1430" s="1">
        <f t="shared" si="100"/>
        <v>-546.93333899586105</v>
      </c>
      <c r="P1430"/>
      <c r="Q1430"/>
    </row>
    <row r="1431" spans="1:17" x14ac:dyDescent="0.25">
      <c r="A1431" s="1">
        <f t="shared" si="101"/>
        <v>1331</v>
      </c>
      <c r="B1431">
        <f t="shared" si="98"/>
        <v>744.28575451956408</v>
      </c>
      <c r="C1431"/>
      <c r="D1431"/>
      <c r="E1431"/>
      <c r="F1431" s="1">
        <f t="shared" si="99"/>
        <v>-175.72206330875059</v>
      </c>
      <c r="G1431" s="1">
        <f t="shared" si="100"/>
        <v>-548.61498632003031</v>
      </c>
      <c r="P1431"/>
      <c r="Q1431"/>
    </row>
    <row r="1432" spans="1:17" x14ac:dyDescent="0.25">
      <c r="A1432" s="1">
        <f t="shared" si="101"/>
        <v>1332</v>
      </c>
      <c r="B1432">
        <f t="shared" si="98"/>
        <v>744.84494742303491</v>
      </c>
      <c r="C1432"/>
      <c r="D1432"/>
      <c r="E1432"/>
      <c r="F1432" s="1">
        <f t="shared" si="99"/>
        <v>-175.69653718997822</v>
      </c>
      <c r="G1432" s="1">
        <f t="shared" si="100"/>
        <v>-550.29858758391265</v>
      </c>
      <c r="P1432"/>
      <c r="Q1432"/>
    </row>
    <row r="1433" spans="1:17" x14ac:dyDescent="0.25">
      <c r="A1433" s="1">
        <f t="shared" si="101"/>
        <v>1333</v>
      </c>
      <c r="B1433">
        <f t="shared" si="98"/>
        <v>745.40414032650563</v>
      </c>
      <c r="C1433"/>
      <c r="D1433"/>
      <c r="E1433"/>
      <c r="F1433" s="1">
        <f t="shared" si="99"/>
        <v>-175.66905713149259</v>
      </c>
      <c r="G1433" s="1">
        <f t="shared" si="100"/>
        <v>-551.98414278750852</v>
      </c>
      <c r="P1433"/>
      <c r="Q1433"/>
    </row>
    <row r="1434" spans="1:17" x14ac:dyDescent="0.25">
      <c r="A1434" s="1">
        <f t="shared" si="101"/>
        <v>1334</v>
      </c>
      <c r="B1434">
        <f t="shared" si="98"/>
        <v>745.96333322997634</v>
      </c>
      <c r="C1434"/>
      <c r="D1434"/>
      <c r="E1434"/>
      <c r="F1434" s="1">
        <f t="shared" si="99"/>
        <v>-175.63962313329361</v>
      </c>
      <c r="G1434" s="1">
        <f t="shared" si="100"/>
        <v>-553.67165193081746</v>
      </c>
      <c r="P1434"/>
      <c r="Q1434"/>
    </row>
    <row r="1435" spans="1:17" x14ac:dyDescent="0.25">
      <c r="A1435" s="1">
        <f t="shared" si="101"/>
        <v>1335</v>
      </c>
      <c r="B1435">
        <f t="shared" si="98"/>
        <v>746.52252613344717</v>
      </c>
      <c r="C1435"/>
      <c r="D1435"/>
      <c r="E1435"/>
      <c r="F1435" s="1">
        <f t="shared" si="99"/>
        <v>-175.60823519538141</v>
      </c>
      <c r="G1435" s="1">
        <f t="shared" si="100"/>
        <v>-555.36111501383971</v>
      </c>
      <c r="P1435"/>
      <c r="Q1435"/>
    </row>
    <row r="1436" spans="1:17" x14ac:dyDescent="0.25">
      <c r="A1436" s="1">
        <f t="shared" si="101"/>
        <v>1336</v>
      </c>
      <c r="B1436">
        <f t="shared" si="98"/>
        <v>747.08171903691789</v>
      </c>
      <c r="C1436"/>
      <c r="D1436"/>
      <c r="E1436"/>
      <c r="F1436" s="1">
        <f t="shared" si="99"/>
        <v>-175.57489331775596</v>
      </c>
      <c r="G1436" s="1">
        <f t="shared" si="100"/>
        <v>-557.05253203657537</v>
      </c>
      <c r="P1436"/>
      <c r="Q1436"/>
    </row>
    <row r="1437" spans="1:17" x14ac:dyDescent="0.25">
      <c r="A1437" s="1">
        <f t="shared" si="101"/>
        <v>1337</v>
      </c>
      <c r="B1437">
        <f t="shared" si="98"/>
        <v>747.64091194038861</v>
      </c>
      <c r="C1437"/>
      <c r="D1437"/>
      <c r="E1437"/>
      <c r="F1437" s="1">
        <f t="shared" si="99"/>
        <v>-175.53959750041719</v>
      </c>
      <c r="G1437" s="1">
        <f t="shared" si="100"/>
        <v>-558.74590299902411</v>
      </c>
      <c r="P1437"/>
      <c r="Q1437"/>
    </row>
    <row r="1438" spans="1:17" x14ac:dyDescent="0.25">
      <c r="A1438" s="1">
        <f t="shared" si="101"/>
        <v>1338</v>
      </c>
      <c r="B1438">
        <f t="shared" si="98"/>
        <v>748.20010484385932</v>
      </c>
      <c r="C1438"/>
      <c r="D1438"/>
      <c r="E1438"/>
      <c r="F1438" s="1">
        <f t="shared" si="99"/>
        <v>-175.50234774336514</v>
      </c>
      <c r="G1438" s="1">
        <f t="shared" si="100"/>
        <v>-560.44122790118627</v>
      </c>
      <c r="P1438"/>
      <c r="Q1438"/>
    </row>
    <row r="1439" spans="1:17" x14ac:dyDescent="0.25">
      <c r="A1439" s="1">
        <f t="shared" si="101"/>
        <v>1339</v>
      </c>
      <c r="B1439">
        <f t="shared" si="98"/>
        <v>748.75929774733015</v>
      </c>
      <c r="C1439"/>
      <c r="D1439"/>
      <c r="E1439"/>
      <c r="F1439" s="1">
        <f t="shared" si="99"/>
        <v>-175.46314404659987</v>
      </c>
      <c r="G1439" s="1">
        <f t="shared" si="100"/>
        <v>-562.13850674306173</v>
      </c>
      <c r="P1439"/>
      <c r="Q1439"/>
    </row>
    <row r="1440" spans="1:17" x14ac:dyDescent="0.25">
      <c r="A1440" s="1">
        <f t="shared" si="101"/>
        <v>1340</v>
      </c>
      <c r="B1440">
        <f t="shared" si="98"/>
        <v>749.31849065080087</v>
      </c>
      <c r="C1440"/>
      <c r="D1440"/>
      <c r="E1440"/>
      <c r="F1440" s="1">
        <f t="shared" si="99"/>
        <v>-175.42198641012126</v>
      </c>
      <c r="G1440" s="1">
        <f t="shared" si="100"/>
        <v>-563.83773952465037</v>
      </c>
      <c r="P1440"/>
      <c r="Q1440"/>
    </row>
    <row r="1441" spans="1:17" x14ac:dyDescent="0.25">
      <c r="A1441" s="1">
        <f t="shared" si="101"/>
        <v>1341</v>
      </c>
      <c r="B1441">
        <f t="shared" si="98"/>
        <v>749.87768355427158</v>
      </c>
      <c r="C1441"/>
      <c r="D1441"/>
      <c r="E1441"/>
      <c r="F1441" s="1">
        <f t="shared" si="99"/>
        <v>-175.37887483392939</v>
      </c>
      <c r="G1441" s="1">
        <f t="shared" si="100"/>
        <v>-565.53892624595233</v>
      </c>
      <c r="P1441"/>
      <c r="Q1441"/>
    </row>
    <row r="1442" spans="1:17" x14ac:dyDescent="0.25">
      <c r="A1442" s="1">
        <f t="shared" si="101"/>
        <v>1342</v>
      </c>
      <c r="B1442">
        <f t="shared" si="98"/>
        <v>750.4368764577423</v>
      </c>
      <c r="C1442"/>
      <c r="D1442"/>
      <c r="E1442"/>
      <c r="F1442" s="1">
        <f t="shared" si="99"/>
        <v>-175.33380931802429</v>
      </c>
      <c r="G1442" s="1">
        <f t="shared" si="100"/>
        <v>-567.24206690696747</v>
      </c>
      <c r="P1442"/>
      <c r="Q1442"/>
    </row>
    <row r="1443" spans="1:17" x14ac:dyDescent="0.25">
      <c r="A1443" s="1">
        <f t="shared" si="101"/>
        <v>1343</v>
      </c>
      <c r="B1443">
        <f t="shared" si="98"/>
        <v>750.99606936121313</v>
      </c>
      <c r="C1443"/>
      <c r="D1443"/>
      <c r="E1443"/>
      <c r="F1443" s="1">
        <f t="shared" si="99"/>
        <v>-175.28678986240584</v>
      </c>
      <c r="G1443" s="1">
        <f t="shared" si="100"/>
        <v>-568.94716150769602</v>
      </c>
      <c r="P1443"/>
      <c r="Q1443"/>
    </row>
    <row r="1444" spans="1:17" x14ac:dyDescent="0.25">
      <c r="A1444" s="1">
        <f t="shared" si="101"/>
        <v>1344</v>
      </c>
      <c r="B1444">
        <f t="shared" si="98"/>
        <v>751.55526226468385</v>
      </c>
      <c r="C1444"/>
      <c r="D1444"/>
      <c r="E1444"/>
      <c r="F1444" s="1">
        <f t="shared" si="99"/>
        <v>-175.23781646707414</v>
      </c>
      <c r="G1444" s="1">
        <f t="shared" si="100"/>
        <v>-570.65421004813777</v>
      </c>
      <c r="P1444"/>
      <c r="Q1444"/>
    </row>
    <row r="1445" spans="1:17" x14ac:dyDescent="0.25">
      <c r="A1445" s="1">
        <f t="shared" si="101"/>
        <v>1345</v>
      </c>
      <c r="B1445">
        <f t="shared" ref="B1445:B1508" si="102">A*A1445</f>
        <v>752.11445516815456</v>
      </c>
      <c r="C1445"/>
      <c r="D1445"/>
      <c r="E1445"/>
      <c r="F1445" s="1">
        <f t="shared" ref="F1445:F1508" si="103">IF($A1445&lt;TSTRAIGHT,yarxiko-B*$A1445,IF($A1445&lt;time_up,-B*($A1445-TSTRAIGHT)+1/2*ABS(g)*($A1445-TSTRAIGHT)^2,B*(A1445-time_up)))</f>
        <v>-175.18688913202922</v>
      </c>
      <c r="G1445" s="1">
        <f t="shared" ref="G1445:G1508" si="104">IF($A1445&lt;TSTRAIGHT,yarxiko-B*$A1445,IF($A1445&lt;TIME_TILLh,-B*($A1445-TSTRAIGHT)+1/2*g*($A1445-TSTRAIGHT)^2,IF($A1445&lt;TIME_TO_2ND,-h-Gamma*($A1445-TIME_TILLh),IF($A1445&lt;T_OLIKO,-h-DY_layer-Gamma*($A1445-TIME_TO_2ND)-1/2*g*($A1445-TIME_TO_2ND)^2,-2*h-DY_layer-B*($A1445-T_OLIKO)))))</f>
        <v>-572.36321252829282</v>
      </c>
      <c r="P1445"/>
      <c r="Q1445"/>
    </row>
    <row r="1446" spans="1:17" x14ac:dyDescent="0.25">
      <c r="A1446" s="1">
        <f t="shared" ref="A1446:A1509" si="105">A1445+DETE</f>
        <v>1346</v>
      </c>
      <c r="B1446">
        <f t="shared" si="102"/>
        <v>752.67364807162528</v>
      </c>
      <c r="C1446"/>
      <c r="D1446"/>
      <c r="E1446"/>
      <c r="F1446" s="1">
        <f t="shared" si="103"/>
        <v>-175.13400785727097</v>
      </c>
      <c r="G1446" s="1">
        <f t="shared" si="104"/>
        <v>-574.07416894816117</v>
      </c>
      <c r="P1446"/>
      <c r="Q1446"/>
    </row>
    <row r="1447" spans="1:17" x14ac:dyDescent="0.25">
      <c r="A1447" s="1">
        <f t="shared" si="105"/>
        <v>1347</v>
      </c>
      <c r="B1447">
        <f t="shared" si="102"/>
        <v>753.23284097509611</v>
      </c>
      <c r="C1447"/>
      <c r="D1447"/>
      <c r="E1447"/>
      <c r="F1447" s="1">
        <f t="shared" si="103"/>
        <v>-175.07917264279942</v>
      </c>
      <c r="G1447" s="1">
        <f t="shared" si="104"/>
        <v>-575.78707930774272</v>
      </c>
      <c r="P1447"/>
      <c r="Q1447"/>
    </row>
    <row r="1448" spans="1:17" x14ac:dyDescent="0.25">
      <c r="A1448" s="1">
        <f t="shared" si="105"/>
        <v>1348</v>
      </c>
      <c r="B1448">
        <f t="shared" si="102"/>
        <v>753.79203387856683</v>
      </c>
      <c r="C1448"/>
      <c r="D1448"/>
      <c r="E1448"/>
      <c r="F1448" s="1">
        <f t="shared" si="103"/>
        <v>-175.02238348861468</v>
      </c>
      <c r="G1448" s="1">
        <f t="shared" si="104"/>
        <v>-577.50194360703767</v>
      </c>
      <c r="P1448"/>
      <c r="Q1448"/>
    </row>
    <row r="1449" spans="1:17" x14ac:dyDescent="0.25">
      <c r="A1449" s="1">
        <f t="shared" si="105"/>
        <v>1349</v>
      </c>
      <c r="B1449">
        <f t="shared" si="102"/>
        <v>754.35122678203754</v>
      </c>
      <c r="C1449"/>
      <c r="D1449"/>
      <c r="E1449"/>
      <c r="F1449" s="1">
        <f t="shared" si="103"/>
        <v>-174.96364039471661</v>
      </c>
      <c r="G1449" s="1">
        <f t="shared" si="104"/>
        <v>-579.21876184604571</v>
      </c>
      <c r="P1449"/>
      <c r="Q1449"/>
    </row>
    <row r="1450" spans="1:17" x14ac:dyDescent="0.25">
      <c r="A1450" s="1">
        <f t="shared" si="105"/>
        <v>1350</v>
      </c>
      <c r="B1450">
        <f t="shared" si="102"/>
        <v>754.91041968550837</v>
      </c>
      <c r="C1450"/>
      <c r="D1450"/>
      <c r="E1450"/>
      <c r="F1450" s="1">
        <f t="shared" si="103"/>
        <v>-174.90294336110523</v>
      </c>
      <c r="G1450" s="1">
        <f t="shared" si="104"/>
        <v>-580.93753402476716</v>
      </c>
      <c r="P1450"/>
      <c r="Q1450"/>
    </row>
    <row r="1451" spans="1:17" x14ac:dyDescent="0.25">
      <c r="A1451" s="1">
        <f t="shared" si="105"/>
        <v>1351</v>
      </c>
      <c r="B1451">
        <f t="shared" si="102"/>
        <v>755.46961258897909</v>
      </c>
      <c r="C1451"/>
      <c r="D1451"/>
      <c r="E1451"/>
      <c r="F1451" s="1">
        <f t="shared" si="103"/>
        <v>-174.84029238778064</v>
      </c>
      <c r="G1451" s="1">
        <f t="shared" si="104"/>
        <v>-582.65826014320191</v>
      </c>
      <c r="P1451"/>
      <c r="Q1451"/>
    </row>
    <row r="1452" spans="1:17" x14ac:dyDescent="0.25">
      <c r="A1452" s="1">
        <f t="shared" si="105"/>
        <v>1352</v>
      </c>
      <c r="B1452">
        <f t="shared" si="102"/>
        <v>756.02880549244981</v>
      </c>
      <c r="C1452"/>
      <c r="D1452"/>
      <c r="E1452"/>
      <c r="F1452" s="1">
        <f t="shared" si="103"/>
        <v>-174.77568747474274</v>
      </c>
      <c r="G1452" s="1">
        <f t="shared" si="104"/>
        <v>-584.38094020134986</v>
      </c>
      <c r="P1452"/>
      <c r="Q1452"/>
    </row>
    <row r="1453" spans="1:17" x14ac:dyDescent="0.25">
      <c r="A1453" s="1">
        <f t="shared" si="105"/>
        <v>1353</v>
      </c>
      <c r="B1453">
        <f t="shared" si="102"/>
        <v>756.58799839592052</v>
      </c>
      <c r="C1453"/>
      <c r="D1453"/>
      <c r="E1453"/>
      <c r="F1453" s="1">
        <f t="shared" si="103"/>
        <v>-174.70912862199154</v>
      </c>
      <c r="G1453" s="1">
        <f t="shared" si="104"/>
        <v>-586.10557419921111</v>
      </c>
      <c r="P1453"/>
      <c r="Q1453"/>
    </row>
    <row r="1454" spans="1:17" x14ac:dyDescent="0.25">
      <c r="A1454" s="1">
        <f t="shared" si="105"/>
        <v>1354</v>
      </c>
      <c r="B1454">
        <f t="shared" si="102"/>
        <v>757.14719129939135</v>
      </c>
      <c r="C1454"/>
      <c r="D1454"/>
      <c r="E1454"/>
      <c r="F1454" s="1">
        <f t="shared" si="103"/>
        <v>-174.64061582952712</v>
      </c>
      <c r="G1454" s="1">
        <f t="shared" si="104"/>
        <v>-587.83216213678566</v>
      </c>
      <c r="P1454"/>
      <c r="Q1454"/>
    </row>
    <row r="1455" spans="1:17" x14ac:dyDescent="0.25">
      <c r="A1455" s="1">
        <f t="shared" si="105"/>
        <v>1355</v>
      </c>
      <c r="B1455">
        <f t="shared" si="102"/>
        <v>757.70638420286207</v>
      </c>
      <c r="C1455"/>
      <c r="D1455"/>
      <c r="E1455"/>
      <c r="F1455" s="1">
        <f t="shared" si="103"/>
        <v>-174.5701490973494</v>
      </c>
      <c r="G1455" s="1">
        <f t="shared" si="104"/>
        <v>-589.56070401407351</v>
      </c>
      <c r="P1455"/>
      <c r="Q1455"/>
    </row>
    <row r="1456" spans="1:17" x14ac:dyDescent="0.25">
      <c r="A1456" s="1">
        <f t="shared" si="105"/>
        <v>1356</v>
      </c>
      <c r="B1456">
        <f t="shared" si="102"/>
        <v>758.26557710633278</v>
      </c>
      <c r="C1456"/>
      <c r="D1456"/>
      <c r="E1456"/>
      <c r="F1456" s="1">
        <f t="shared" si="103"/>
        <v>-174.49772842545838</v>
      </c>
      <c r="G1456" s="1">
        <f t="shared" si="104"/>
        <v>-591.29119983107455</v>
      </c>
      <c r="P1456"/>
      <c r="Q1456"/>
    </row>
    <row r="1457" spans="1:17" x14ac:dyDescent="0.25">
      <c r="A1457" s="1">
        <f t="shared" si="105"/>
        <v>1357</v>
      </c>
      <c r="B1457">
        <f t="shared" si="102"/>
        <v>758.8247700098035</v>
      </c>
      <c r="C1457"/>
      <c r="D1457"/>
      <c r="E1457"/>
      <c r="F1457" s="1">
        <f t="shared" si="103"/>
        <v>-174.42335381385408</v>
      </c>
      <c r="G1457" s="1">
        <f t="shared" si="104"/>
        <v>-593.0236495877889</v>
      </c>
      <c r="P1457"/>
      <c r="Q1457"/>
    </row>
    <row r="1458" spans="1:17" x14ac:dyDescent="0.25">
      <c r="A1458" s="1">
        <f t="shared" si="105"/>
        <v>1358</v>
      </c>
      <c r="B1458">
        <f t="shared" si="102"/>
        <v>759.38396291327433</v>
      </c>
      <c r="C1458"/>
      <c r="D1458"/>
      <c r="E1458"/>
      <c r="F1458" s="1">
        <f t="shared" si="103"/>
        <v>-174.34702526253659</v>
      </c>
      <c r="G1458" s="1">
        <f t="shared" si="104"/>
        <v>-594.75805328421654</v>
      </c>
      <c r="P1458"/>
      <c r="Q1458"/>
    </row>
    <row r="1459" spans="1:17" x14ac:dyDescent="0.25">
      <c r="A1459" s="1">
        <f t="shared" si="105"/>
        <v>1359</v>
      </c>
      <c r="B1459">
        <f t="shared" si="102"/>
        <v>759.94315581674505</v>
      </c>
      <c r="C1459"/>
      <c r="D1459"/>
      <c r="E1459"/>
      <c r="F1459" s="1">
        <f t="shared" si="103"/>
        <v>-174.26874277150571</v>
      </c>
      <c r="G1459" s="1">
        <f t="shared" si="104"/>
        <v>-596.4944109203575</v>
      </c>
      <c r="P1459"/>
      <c r="Q1459"/>
    </row>
    <row r="1460" spans="1:17" x14ac:dyDescent="0.25">
      <c r="A1460" s="1">
        <f t="shared" si="105"/>
        <v>1360</v>
      </c>
      <c r="B1460">
        <f t="shared" si="102"/>
        <v>760.50234872021576</v>
      </c>
      <c r="C1460"/>
      <c r="D1460"/>
      <c r="E1460"/>
      <c r="F1460" s="1">
        <f t="shared" si="103"/>
        <v>-174.18850634076159</v>
      </c>
      <c r="G1460" s="1">
        <f t="shared" si="104"/>
        <v>-598.23272249621164</v>
      </c>
      <c r="P1460"/>
      <c r="Q1460"/>
    </row>
    <row r="1461" spans="1:17" x14ac:dyDescent="0.25">
      <c r="A1461" s="1">
        <f t="shared" si="105"/>
        <v>1361</v>
      </c>
      <c r="B1461">
        <f t="shared" si="102"/>
        <v>761.06154162368659</v>
      </c>
      <c r="C1461"/>
      <c r="D1461"/>
      <c r="E1461"/>
      <c r="F1461" s="1">
        <f t="shared" si="103"/>
        <v>-174.10631597030428</v>
      </c>
      <c r="G1461" s="1">
        <f t="shared" si="104"/>
        <v>-599.97298801177908</v>
      </c>
      <c r="P1461"/>
      <c r="Q1461"/>
    </row>
    <row r="1462" spans="1:17" x14ac:dyDescent="0.25">
      <c r="A1462" s="1">
        <f t="shared" si="105"/>
        <v>1362</v>
      </c>
      <c r="B1462">
        <f t="shared" si="102"/>
        <v>761.62073452715731</v>
      </c>
      <c r="C1462"/>
      <c r="D1462"/>
      <c r="E1462"/>
      <c r="F1462" s="1">
        <f t="shared" si="103"/>
        <v>-174.02217166013361</v>
      </c>
      <c r="G1462" s="1">
        <f t="shared" si="104"/>
        <v>-601.71520746705983</v>
      </c>
      <c r="P1462"/>
      <c r="Q1462"/>
    </row>
    <row r="1463" spans="1:17" x14ac:dyDescent="0.25">
      <c r="A1463" s="1">
        <f t="shared" si="105"/>
        <v>1363</v>
      </c>
      <c r="B1463">
        <f t="shared" si="102"/>
        <v>762.17992743062803</v>
      </c>
      <c r="C1463"/>
      <c r="D1463"/>
      <c r="E1463"/>
      <c r="F1463" s="1">
        <f t="shared" si="103"/>
        <v>-173.93607341024963</v>
      </c>
      <c r="G1463" s="1">
        <f t="shared" si="104"/>
        <v>-603.45938086205388</v>
      </c>
      <c r="P1463"/>
      <c r="Q1463"/>
    </row>
    <row r="1464" spans="1:17" x14ac:dyDescent="0.25">
      <c r="A1464" s="1">
        <f t="shared" si="105"/>
        <v>1364</v>
      </c>
      <c r="B1464">
        <f t="shared" si="102"/>
        <v>762.73912033409874</v>
      </c>
      <c r="C1464"/>
      <c r="D1464"/>
      <c r="E1464"/>
      <c r="F1464" s="1">
        <f t="shared" si="103"/>
        <v>-173.8480212206525</v>
      </c>
      <c r="G1464" s="1">
        <f t="shared" si="104"/>
        <v>-605.20550819676112</v>
      </c>
      <c r="P1464"/>
      <c r="Q1464"/>
    </row>
    <row r="1465" spans="1:17" x14ac:dyDescent="0.25">
      <c r="A1465" s="1">
        <f t="shared" si="105"/>
        <v>1365</v>
      </c>
      <c r="B1465">
        <f t="shared" si="102"/>
        <v>763.29831323756957</v>
      </c>
      <c r="C1465"/>
      <c r="D1465"/>
      <c r="E1465"/>
      <c r="F1465" s="1">
        <f t="shared" si="103"/>
        <v>-173.75801509134197</v>
      </c>
      <c r="G1465" s="1">
        <f t="shared" si="104"/>
        <v>-606.95358947118166</v>
      </c>
      <c r="P1465"/>
      <c r="Q1465"/>
    </row>
    <row r="1466" spans="1:17" x14ac:dyDescent="0.25">
      <c r="A1466" s="1">
        <f t="shared" si="105"/>
        <v>1366</v>
      </c>
      <c r="B1466">
        <f t="shared" si="102"/>
        <v>763.85750614104029</v>
      </c>
      <c r="C1466"/>
      <c r="D1466"/>
      <c r="E1466"/>
      <c r="F1466" s="1">
        <f t="shared" si="103"/>
        <v>-173.66605502231823</v>
      </c>
      <c r="G1466" s="1">
        <f t="shared" si="104"/>
        <v>-608.7036246853155</v>
      </c>
      <c r="P1466"/>
      <c r="Q1466"/>
    </row>
    <row r="1467" spans="1:17" x14ac:dyDescent="0.25">
      <c r="A1467" s="1">
        <f t="shared" si="105"/>
        <v>1367</v>
      </c>
      <c r="B1467">
        <f t="shared" si="102"/>
        <v>764.41669904451101</v>
      </c>
      <c r="C1467"/>
      <c r="D1467"/>
      <c r="E1467"/>
      <c r="F1467" s="1">
        <f t="shared" si="103"/>
        <v>-173.57214101358122</v>
      </c>
      <c r="G1467" s="1">
        <f t="shared" si="104"/>
        <v>-610.45561383916265</v>
      </c>
      <c r="P1467"/>
      <c r="Q1467"/>
    </row>
    <row r="1468" spans="1:17" x14ac:dyDescent="0.25">
      <c r="A1468" s="1">
        <f t="shared" si="105"/>
        <v>1368</v>
      </c>
      <c r="B1468">
        <f t="shared" si="102"/>
        <v>764.97589194798172</v>
      </c>
      <c r="C1468"/>
      <c r="D1468"/>
      <c r="E1468"/>
      <c r="F1468" s="1">
        <f t="shared" si="103"/>
        <v>-173.4762730651309</v>
      </c>
      <c r="G1468" s="1">
        <f t="shared" si="104"/>
        <v>-612.20955693272299</v>
      </c>
      <c r="P1468"/>
      <c r="Q1468"/>
    </row>
    <row r="1469" spans="1:17" x14ac:dyDescent="0.25">
      <c r="A1469" s="1">
        <f t="shared" si="105"/>
        <v>1369</v>
      </c>
      <c r="B1469">
        <f t="shared" si="102"/>
        <v>765.53508485145255</v>
      </c>
      <c r="C1469"/>
      <c r="D1469"/>
      <c r="E1469"/>
      <c r="F1469" s="1">
        <f t="shared" si="103"/>
        <v>-173.3784511769673</v>
      </c>
      <c r="G1469" s="1">
        <f t="shared" si="104"/>
        <v>-613.96545396599663</v>
      </c>
      <c r="P1469"/>
      <c r="Q1469"/>
    </row>
    <row r="1470" spans="1:17" x14ac:dyDescent="0.25">
      <c r="A1470" s="1">
        <f t="shared" si="105"/>
        <v>1370</v>
      </c>
      <c r="B1470">
        <f t="shared" si="102"/>
        <v>766.09427775492327</v>
      </c>
      <c r="C1470"/>
      <c r="D1470"/>
      <c r="E1470"/>
      <c r="F1470" s="1">
        <f t="shared" si="103"/>
        <v>-173.27867534909046</v>
      </c>
      <c r="G1470" s="1">
        <f t="shared" si="104"/>
        <v>-615.72330493898369</v>
      </c>
      <c r="P1470"/>
      <c r="Q1470"/>
    </row>
    <row r="1471" spans="1:17" x14ac:dyDescent="0.25">
      <c r="A1471" s="1">
        <f t="shared" si="105"/>
        <v>1371</v>
      </c>
      <c r="B1471">
        <f t="shared" si="102"/>
        <v>766.65347065839399</v>
      </c>
      <c r="C1471"/>
      <c r="D1471"/>
      <c r="E1471"/>
      <c r="F1471" s="1">
        <f t="shared" si="103"/>
        <v>-173.17694558150032</v>
      </c>
      <c r="G1471" s="1">
        <f t="shared" si="104"/>
        <v>-617.48310985168382</v>
      </c>
      <c r="P1471"/>
      <c r="Q1471"/>
    </row>
    <row r="1472" spans="1:17" x14ac:dyDescent="0.25">
      <c r="A1472" s="1">
        <f t="shared" si="105"/>
        <v>1372</v>
      </c>
      <c r="B1472">
        <f t="shared" si="102"/>
        <v>767.2126635618647</v>
      </c>
      <c r="C1472"/>
      <c r="D1472"/>
      <c r="E1472"/>
      <c r="F1472" s="1">
        <f t="shared" si="103"/>
        <v>-173.0732618741969</v>
      </c>
      <c r="G1472" s="1">
        <f t="shared" si="104"/>
        <v>-619.24486870409737</v>
      </c>
      <c r="P1472"/>
      <c r="Q1472"/>
    </row>
    <row r="1473" spans="1:17" x14ac:dyDescent="0.25">
      <c r="A1473" s="1">
        <f t="shared" si="105"/>
        <v>1373</v>
      </c>
      <c r="B1473">
        <f t="shared" si="102"/>
        <v>767.77185646533553</v>
      </c>
      <c r="C1473"/>
      <c r="D1473"/>
      <c r="E1473"/>
      <c r="F1473" s="1">
        <f t="shared" si="103"/>
        <v>-172.96762422718024</v>
      </c>
      <c r="G1473" s="1">
        <f t="shared" si="104"/>
        <v>-621.00858149622422</v>
      </c>
      <c r="P1473"/>
      <c r="Q1473"/>
    </row>
    <row r="1474" spans="1:17" x14ac:dyDescent="0.25">
      <c r="A1474" s="1">
        <f t="shared" si="105"/>
        <v>1374</v>
      </c>
      <c r="B1474">
        <f t="shared" si="102"/>
        <v>768.33104936880625</v>
      </c>
      <c r="C1474"/>
      <c r="D1474"/>
      <c r="E1474"/>
      <c r="F1474" s="1">
        <f t="shared" si="103"/>
        <v>-172.86003264045024</v>
      </c>
      <c r="G1474" s="1">
        <f t="shared" si="104"/>
        <v>-622.77424822806415</v>
      </c>
      <c r="P1474"/>
      <c r="Q1474"/>
    </row>
    <row r="1475" spans="1:17" x14ac:dyDescent="0.25">
      <c r="A1475" s="1">
        <f t="shared" si="105"/>
        <v>1375</v>
      </c>
      <c r="B1475">
        <f t="shared" si="102"/>
        <v>768.89024227227696</v>
      </c>
      <c r="C1475"/>
      <c r="D1475"/>
      <c r="E1475"/>
      <c r="F1475" s="1">
        <f t="shared" si="103"/>
        <v>-172.750487114007</v>
      </c>
      <c r="G1475" s="1">
        <f t="shared" si="104"/>
        <v>-624.5418688996175</v>
      </c>
      <c r="P1475"/>
      <c r="Q1475"/>
    </row>
    <row r="1476" spans="1:17" x14ac:dyDescent="0.25">
      <c r="A1476" s="1">
        <f t="shared" si="105"/>
        <v>1376</v>
      </c>
      <c r="B1476">
        <f t="shared" si="102"/>
        <v>769.44943517574779</v>
      </c>
      <c r="C1476"/>
      <c r="D1476"/>
      <c r="E1476"/>
      <c r="F1476" s="1">
        <f t="shared" si="103"/>
        <v>-172.63898764785051</v>
      </c>
      <c r="G1476" s="1">
        <f t="shared" si="104"/>
        <v>-626.31144351088415</v>
      </c>
      <c r="P1476"/>
      <c r="Q1476"/>
    </row>
    <row r="1477" spans="1:17" x14ac:dyDescent="0.25">
      <c r="A1477" s="1">
        <f t="shared" si="105"/>
        <v>1377</v>
      </c>
      <c r="B1477">
        <f t="shared" si="102"/>
        <v>770.00862807921851</v>
      </c>
      <c r="C1477"/>
      <c r="D1477"/>
      <c r="E1477"/>
      <c r="F1477" s="1">
        <f t="shared" si="103"/>
        <v>-172.52553424198069</v>
      </c>
      <c r="G1477" s="1">
        <f t="shared" si="104"/>
        <v>-628.08297206186398</v>
      </c>
      <c r="P1477"/>
      <c r="Q1477"/>
    </row>
    <row r="1478" spans="1:17" x14ac:dyDescent="0.25">
      <c r="A1478" s="1">
        <f t="shared" si="105"/>
        <v>1378</v>
      </c>
      <c r="B1478">
        <f t="shared" si="102"/>
        <v>770.56782098268923</v>
      </c>
      <c r="C1478"/>
      <c r="D1478"/>
      <c r="E1478"/>
      <c r="F1478" s="1">
        <f t="shared" si="103"/>
        <v>-172.41012689639763</v>
      </c>
      <c r="G1478" s="1">
        <f t="shared" si="104"/>
        <v>-629.85645455255712</v>
      </c>
      <c r="P1478"/>
      <c r="Q1478"/>
    </row>
    <row r="1479" spans="1:17" x14ac:dyDescent="0.25">
      <c r="A1479" s="1">
        <f t="shared" si="105"/>
        <v>1379</v>
      </c>
      <c r="B1479">
        <f t="shared" si="102"/>
        <v>771.12701388615994</v>
      </c>
      <c r="C1479"/>
      <c r="D1479"/>
      <c r="E1479"/>
      <c r="F1479" s="1">
        <f t="shared" si="103"/>
        <v>-172.29276561110132</v>
      </c>
      <c r="G1479" s="1">
        <f t="shared" si="104"/>
        <v>-631.63189098296357</v>
      </c>
      <c r="P1479"/>
      <c r="Q1479"/>
    </row>
    <row r="1480" spans="1:17" x14ac:dyDescent="0.25">
      <c r="A1480" s="1">
        <f t="shared" si="105"/>
        <v>1380</v>
      </c>
      <c r="B1480">
        <f t="shared" si="102"/>
        <v>771.68620678963077</v>
      </c>
      <c r="C1480"/>
      <c r="D1480"/>
      <c r="E1480"/>
      <c r="F1480" s="1">
        <f t="shared" si="103"/>
        <v>-172.17345038609167</v>
      </c>
      <c r="G1480" s="1">
        <f t="shared" si="104"/>
        <v>-633.40928135308332</v>
      </c>
      <c r="P1480"/>
      <c r="Q1480"/>
    </row>
    <row r="1481" spans="1:17" x14ac:dyDescent="0.25">
      <c r="A1481" s="1">
        <f t="shared" si="105"/>
        <v>1381</v>
      </c>
      <c r="B1481">
        <f t="shared" si="102"/>
        <v>772.24539969310149</v>
      </c>
      <c r="C1481"/>
      <c r="D1481"/>
      <c r="E1481"/>
      <c r="F1481" s="1">
        <f t="shared" si="103"/>
        <v>-172.05218122136878</v>
      </c>
      <c r="G1481" s="1">
        <f t="shared" si="104"/>
        <v>-635.18862566291625</v>
      </c>
      <c r="P1481"/>
      <c r="Q1481"/>
    </row>
    <row r="1482" spans="1:17" x14ac:dyDescent="0.25">
      <c r="A1482" s="1">
        <f t="shared" si="105"/>
        <v>1382</v>
      </c>
      <c r="B1482">
        <f t="shared" si="102"/>
        <v>772.80459259657221</v>
      </c>
      <c r="C1482"/>
      <c r="D1482"/>
      <c r="E1482"/>
      <c r="F1482" s="1">
        <f t="shared" si="103"/>
        <v>-171.92895811693265</v>
      </c>
      <c r="G1482" s="1">
        <f t="shared" si="104"/>
        <v>-636.96992391246249</v>
      </c>
      <c r="P1482"/>
      <c r="Q1482"/>
    </row>
    <row r="1483" spans="1:17" x14ac:dyDescent="0.25">
      <c r="A1483" s="1">
        <f t="shared" si="105"/>
        <v>1383</v>
      </c>
      <c r="B1483">
        <f t="shared" si="102"/>
        <v>773.36378550004292</v>
      </c>
      <c r="C1483"/>
      <c r="D1483"/>
      <c r="E1483"/>
      <c r="F1483" s="1">
        <f t="shared" si="103"/>
        <v>-171.80378107278321</v>
      </c>
      <c r="G1483" s="1">
        <f t="shared" si="104"/>
        <v>-638.75317610172203</v>
      </c>
      <c r="P1483"/>
      <c r="Q1483"/>
    </row>
    <row r="1484" spans="1:17" x14ac:dyDescent="0.25">
      <c r="A1484" s="1">
        <f t="shared" si="105"/>
        <v>1384</v>
      </c>
      <c r="B1484">
        <f t="shared" si="102"/>
        <v>773.92297840351375</v>
      </c>
      <c r="C1484"/>
      <c r="D1484"/>
      <c r="E1484"/>
      <c r="F1484" s="1">
        <f t="shared" si="103"/>
        <v>-171.67665008892044</v>
      </c>
      <c r="G1484" s="1">
        <f t="shared" si="104"/>
        <v>-640.53838223069488</v>
      </c>
      <c r="P1484"/>
      <c r="Q1484"/>
    </row>
    <row r="1485" spans="1:17" x14ac:dyDescent="0.25">
      <c r="A1485" s="1">
        <f t="shared" si="105"/>
        <v>1385</v>
      </c>
      <c r="B1485">
        <f t="shared" si="102"/>
        <v>774.48217130698447</v>
      </c>
      <c r="C1485"/>
      <c r="D1485"/>
      <c r="E1485"/>
      <c r="F1485" s="1">
        <f t="shared" si="103"/>
        <v>-171.54756516534442</v>
      </c>
      <c r="G1485" s="1">
        <f t="shared" si="104"/>
        <v>-642.32554229938091</v>
      </c>
      <c r="P1485"/>
      <c r="Q1485"/>
    </row>
    <row r="1486" spans="1:17" x14ac:dyDescent="0.25">
      <c r="A1486" s="1">
        <f t="shared" si="105"/>
        <v>1386</v>
      </c>
      <c r="B1486">
        <f t="shared" si="102"/>
        <v>775.04136421045519</v>
      </c>
      <c r="C1486"/>
      <c r="D1486"/>
      <c r="E1486"/>
      <c r="F1486" s="1">
        <f t="shared" si="103"/>
        <v>-171.41652630205522</v>
      </c>
      <c r="G1486" s="1">
        <f t="shared" si="104"/>
        <v>-644.11465630778025</v>
      </c>
      <c r="P1486"/>
      <c r="Q1486"/>
    </row>
    <row r="1487" spans="1:17" x14ac:dyDescent="0.25">
      <c r="A1487" s="1">
        <f t="shared" si="105"/>
        <v>1387</v>
      </c>
      <c r="B1487">
        <f t="shared" si="102"/>
        <v>775.6005571139259</v>
      </c>
      <c r="C1487"/>
      <c r="D1487"/>
      <c r="E1487"/>
      <c r="F1487" s="1">
        <f t="shared" si="103"/>
        <v>-171.28353349905262</v>
      </c>
      <c r="G1487" s="1">
        <f t="shared" si="104"/>
        <v>-645.90572425589289</v>
      </c>
      <c r="P1487"/>
      <c r="Q1487"/>
    </row>
    <row r="1488" spans="1:17" x14ac:dyDescent="0.25">
      <c r="A1488" s="1">
        <f t="shared" si="105"/>
        <v>1388</v>
      </c>
      <c r="B1488">
        <f t="shared" si="102"/>
        <v>776.15975001739673</v>
      </c>
      <c r="C1488"/>
      <c r="D1488"/>
      <c r="E1488"/>
      <c r="F1488" s="1">
        <f t="shared" si="103"/>
        <v>-171.14858675633678</v>
      </c>
      <c r="G1488" s="1">
        <f t="shared" si="104"/>
        <v>-647.69874614371884</v>
      </c>
      <c r="P1488"/>
      <c r="Q1488"/>
    </row>
    <row r="1489" spans="1:17" x14ac:dyDescent="0.25">
      <c r="A1489" s="1">
        <f t="shared" si="105"/>
        <v>1389</v>
      </c>
      <c r="B1489">
        <f t="shared" si="102"/>
        <v>776.71894292086745</v>
      </c>
      <c r="C1489"/>
      <c r="D1489"/>
      <c r="E1489"/>
      <c r="F1489" s="1">
        <f t="shared" si="103"/>
        <v>-171.01168607390773</v>
      </c>
      <c r="G1489" s="1">
        <f t="shared" si="104"/>
        <v>-649.49372197125797</v>
      </c>
      <c r="P1489"/>
      <c r="Q1489"/>
    </row>
    <row r="1490" spans="1:17" x14ac:dyDescent="0.25">
      <c r="A1490" s="1">
        <f t="shared" si="105"/>
        <v>1390</v>
      </c>
      <c r="B1490">
        <f t="shared" si="102"/>
        <v>777.27813582433816</v>
      </c>
      <c r="C1490"/>
      <c r="D1490"/>
      <c r="E1490"/>
      <c r="F1490" s="1">
        <f t="shared" si="103"/>
        <v>-170.87283145176534</v>
      </c>
      <c r="G1490" s="1">
        <f t="shared" si="104"/>
        <v>-651.29065173851041</v>
      </c>
      <c r="P1490"/>
      <c r="Q1490"/>
    </row>
    <row r="1491" spans="1:17" x14ac:dyDescent="0.25">
      <c r="A1491" s="1">
        <f t="shared" si="105"/>
        <v>1391</v>
      </c>
      <c r="B1491">
        <f t="shared" si="102"/>
        <v>777.83732872780899</v>
      </c>
      <c r="C1491"/>
      <c r="D1491"/>
      <c r="E1491"/>
      <c r="F1491" s="1">
        <f t="shared" si="103"/>
        <v>-170.73202288990964</v>
      </c>
      <c r="G1491" s="1">
        <f t="shared" si="104"/>
        <v>-653.08953544547614</v>
      </c>
      <c r="P1491"/>
      <c r="Q1491"/>
    </row>
    <row r="1492" spans="1:17" x14ac:dyDescent="0.25">
      <c r="A1492" s="1">
        <f t="shared" si="105"/>
        <v>1392</v>
      </c>
      <c r="B1492">
        <f t="shared" si="102"/>
        <v>778.39652163127971</v>
      </c>
      <c r="C1492"/>
      <c r="D1492"/>
      <c r="E1492"/>
      <c r="F1492" s="1">
        <f t="shared" si="103"/>
        <v>-170.58926038834079</v>
      </c>
      <c r="G1492" s="1">
        <f t="shared" si="104"/>
        <v>-654.89037309215519</v>
      </c>
      <c r="P1492"/>
      <c r="Q1492"/>
    </row>
    <row r="1493" spans="1:17" x14ac:dyDescent="0.25">
      <c r="A1493" s="1">
        <f t="shared" si="105"/>
        <v>1393</v>
      </c>
      <c r="B1493">
        <f t="shared" si="102"/>
        <v>778.95571453475043</v>
      </c>
      <c r="C1493"/>
      <c r="D1493"/>
      <c r="E1493"/>
      <c r="F1493" s="1">
        <f t="shared" si="103"/>
        <v>-170.44454394705855</v>
      </c>
      <c r="G1493" s="1">
        <f t="shared" si="104"/>
        <v>-656.69316467854742</v>
      </c>
      <c r="P1493"/>
      <c r="Q1493"/>
    </row>
    <row r="1494" spans="1:17" x14ac:dyDescent="0.25">
      <c r="A1494" s="1">
        <f t="shared" si="105"/>
        <v>1394</v>
      </c>
      <c r="B1494">
        <f t="shared" si="102"/>
        <v>779.51490743822114</v>
      </c>
      <c r="C1494"/>
      <c r="D1494"/>
      <c r="E1494"/>
      <c r="F1494" s="1">
        <f t="shared" si="103"/>
        <v>-170.29787356606303</v>
      </c>
      <c r="G1494" s="1">
        <f t="shared" si="104"/>
        <v>-658.49788049506401</v>
      </c>
      <c r="P1494"/>
      <c r="Q1494"/>
    </row>
    <row r="1495" spans="1:17" x14ac:dyDescent="0.25">
      <c r="A1495" s="1">
        <f t="shared" si="105"/>
        <v>1395</v>
      </c>
      <c r="B1495">
        <f t="shared" si="102"/>
        <v>780.07410034169197</v>
      </c>
      <c r="C1495"/>
      <c r="D1495"/>
      <c r="E1495"/>
      <c r="F1495" s="1">
        <f t="shared" si="103"/>
        <v>-170.14924924535435</v>
      </c>
      <c r="G1495" s="1">
        <f t="shared" si="104"/>
        <v>-660.30326225433487</v>
      </c>
      <c r="P1495"/>
      <c r="Q1495"/>
    </row>
    <row r="1496" spans="1:17" x14ac:dyDescent="0.25">
      <c r="A1496" s="1">
        <f t="shared" si="105"/>
        <v>1396</v>
      </c>
      <c r="B1496">
        <f t="shared" si="102"/>
        <v>780.63329324516269</v>
      </c>
      <c r="C1496"/>
      <c r="D1496"/>
      <c r="E1496"/>
      <c r="F1496" s="1">
        <f t="shared" si="103"/>
        <v>-169.99867098493229</v>
      </c>
      <c r="G1496" s="1">
        <f t="shared" si="104"/>
        <v>-662.10864401360573</v>
      </c>
      <c r="P1496"/>
      <c r="Q1496"/>
    </row>
    <row r="1497" spans="1:17" x14ac:dyDescent="0.25">
      <c r="A1497" s="1">
        <f t="shared" si="105"/>
        <v>1397</v>
      </c>
      <c r="B1497">
        <f t="shared" si="102"/>
        <v>781.19248614863341</v>
      </c>
      <c r="C1497"/>
      <c r="D1497"/>
      <c r="E1497"/>
      <c r="F1497" s="1">
        <f t="shared" si="103"/>
        <v>-169.84613878479695</v>
      </c>
      <c r="G1497" s="1">
        <f t="shared" si="104"/>
        <v>-663.91402577287658</v>
      </c>
      <c r="P1497"/>
      <c r="Q1497"/>
    </row>
    <row r="1498" spans="1:17" x14ac:dyDescent="0.25">
      <c r="A1498" s="1">
        <f t="shared" si="105"/>
        <v>1398</v>
      </c>
      <c r="B1498">
        <f t="shared" si="102"/>
        <v>781.75167905210412</v>
      </c>
      <c r="C1498"/>
      <c r="D1498"/>
      <c r="E1498"/>
      <c r="F1498" s="1">
        <f t="shared" si="103"/>
        <v>-169.69165264494842</v>
      </c>
      <c r="G1498" s="1">
        <f t="shared" si="104"/>
        <v>-665.71940753214744</v>
      </c>
      <c r="P1498"/>
      <c r="Q1498"/>
    </row>
    <row r="1499" spans="1:17" x14ac:dyDescent="0.25">
      <c r="A1499" s="1">
        <f t="shared" si="105"/>
        <v>1399</v>
      </c>
      <c r="B1499">
        <f t="shared" si="102"/>
        <v>782.31087195557495</v>
      </c>
      <c r="C1499"/>
      <c r="D1499"/>
      <c r="E1499"/>
      <c r="F1499" s="1">
        <f t="shared" si="103"/>
        <v>-169.53521256538653</v>
      </c>
      <c r="G1499" s="1">
        <f t="shared" si="104"/>
        <v>-667.5247892914183</v>
      </c>
      <c r="P1499"/>
      <c r="Q1499"/>
    </row>
    <row r="1500" spans="1:17" x14ac:dyDescent="0.25">
      <c r="A1500" s="1">
        <f t="shared" si="105"/>
        <v>1400</v>
      </c>
      <c r="B1500">
        <f t="shared" si="102"/>
        <v>782.87006485904567</v>
      </c>
      <c r="C1500"/>
      <c r="D1500"/>
      <c r="E1500"/>
      <c r="F1500" s="1">
        <f t="shared" si="103"/>
        <v>-169.37681854611139</v>
      </c>
      <c r="G1500" s="1">
        <f t="shared" si="104"/>
        <v>-669.33017105068916</v>
      </c>
      <c r="P1500"/>
      <c r="Q1500"/>
    </row>
    <row r="1501" spans="1:17" x14ac:dyDescent="0.25">
      <c r="A1501" s="1">
        <f t="shared" si="105"/>
        <v>1401</v>
      </c>
      <c r="B1501">
        <f t="shared" si="102"/>
        <v>783.42925776251639</v>
      </c>
      <c r="C1501"/>
      <c r="D1501"/>
      <c r="E1501"/>
      <c r="F1501" s="1">
        <f t="shared" si="103"/>
        <v>-169.21647058712301</v>
      </c>
      <c r="G1501" s="1">
        <f t="shared" si="104"/>
        <v>-671.13555280996002</v>
      </c>
      <c r="P1501"/>
      <c r="Q1501"/>
    </row>
    <row r="1502" spans="1:17" x14ac:dyDescent="0.25">
      <c r="A1502" s="1">
        <f t="shared" si="105"/>
        <v>1402</v>
      </c>
      <c r="B1502">
        <f t="shared" si="102"/>
        <v>783.98845066598722</v>
      </c>
      <c r="C1502"/>
      <c r="D1502"/>
      <c r="E1502"/>
      <c r="F1502" s="1">
        <f t="shared" si="103"/>
        <v>-169.0541686884213</v>
      </c>
      <c r="G1502" s="1">
        <f t="shared" si="104"/>
        <v>-672.94093456923088</v>
      </c>
      <c r="P1502"/>
      <c r="Q1502"/>
    </row>
    <row r="1503" spans="1:17" x14ac:dyDescent="0.25">
      <c r="A1503" s="1">
        <f t="shared" si="105"/>
        <v>1403</v>
      </c>
      <c r="B1503">
        <f t="shared" si="102"/>
        <v>784.54764356945793</v>
      </c>
      <c r="C1503"/>
      <c r="D1503"/>
      <c r="E1503"/>
      <c r="F1503" s="1">
        <f t="shared" si="103"/>
        <v>-168.88991285000634</v>
      </c>
      <c r="G1503" s="1">
        <f t="shared" si="104"/>
        <v>-674.74631632850173</v>
      </c>
      <c r="P1503"/>
      <c r="Q1503"/>
    </row>
    <row r="1504" spans="1:17" x14ac:dyDescent="0.25">
      <c r="A1504" s="1">
        <f t="shared" si="105"/>
        <v>1404</v>
      </c>
      <c r="B1504">
        <f t="shared" si="102"/>
        <v>785.10683647292865</v>
      </c>
      <c r="C1504"/>
      <c r="D1504"/>
      <c r="E1504"/>
      <c r="F1504" s="1">
        <f t="shared" si="103"/>
        <v>-168.72370307187813</v>
      </c>
      <c r="G1504" s="1">
        <f t="shared" si="104"/>
        <v>-676.55169808777259</v>
      </c>
      <c r="P1504"/>
      <c r="Q1504"/>
    </row>
    <row r="1505" spans="1:17" x14ac:dyDescent="0.25">
      <c r="A1505" s="1">
        <f t="shared" si="105"/>
        <v>1405</v>
      </c>
      <c r="B1505">
        <f t="shared" si="102"/>
        <v>785.66602937639936</v>
      </c>
      <c r="C1505"/>
      <c r="D1505"/>
      <c r="E1505"/>
      <c r="F1505" s="1">
        <f t="shared" si="103"/>
        <v>-168.5555393540366</v>
      </c>
      <c r="G1505" s="1">
        <f t="shared" si="104"/>
        <v>-678.35707984704345</v>
      </c>
      <c r="P1505"/>
      <c r="Q1505"/>
    </row>
    <row r="1506" spans="1:17" x14ac:dyDescent="0.25">
      <c r="A1506" s="1">
        <f t="shared" si="105"/>
        <v>1406</v>
      </c>
      <c r="B1506">
        <f t="shared" si="102"/>
        <v>786.2252222798702</v>
      </c>
      <c r="C1506"/>
      <c r="D1506"/>
      <c r="E1506"/>
      <c r="F1506" s="1">
        <f t="shared" si="103"/>
        <v>-168.38542169648181</v>
      </c>
      <c r="G1506" s="1">
        <f t="shared" si="104"/>
        <v>-680.16246160631431</v>
      </c>
      <c r="P1506"/>
      <c r="Q1506"/>
    </row>
    <row r="1507" spans="1:17" x14ac:dyDescent="0.25">
      <c r="A1507" s="1">
        <f t="shared" si="105"/>
        <v>1407</v>
      </c>
      <c r="B1507">
        <f t="shared" si="102"/>
        <v>786.78441518334091</v>
      </c>
      <c r="C1507"/>
      <c r="D1507"/>
      <c r="E1507"/>
      <c r="F1507" s="1">
        <f t="shared" si="103"/>
        <v>-168.21335009921376</v>
      </c>
      <c r="G1507" s="1">
        <f t="shared" si="104"/>
        <v>-681.96784336558517</v>
      </c>
      <c r="P1507"/>
      <c r="Q1507"/>
    </row>
    <row r="1508" spans="1:17" x14ac:dyDescent="0.25">
      <c r="A1508" s="1">
        <f t="shared" si="105"/>
        <v>1408</v>
      </c>
      <c r="B1508">
        <f t="shared" si="102"/>
        <v>787.34360808681163</v>
      </c>
      <c r="C1508"/>
      <c r="D1508"/>
      <c r="E1508"/>
      <c r="F1508" s="1">
        <f t="shared" si="103"/>
        <v>-168.03932456223242</v>
      </c>
      <c r="G1508" s="1">
        <f t="shared" si="104"/>
        <v>-683.77322512485603</v>
      </c>
      <c r="P1508"/>
      <c r="Q1508"/>
    </row>
    <row r="1509" spans="1:17" x14ac:dyDescent="0.25">
      <c r="A1509" s="1">
        <f t="shared" si="105"/>
        <v>1409</v>
      </c>
      <c r="B1509">
        <f t="shared" ref="B1509:B1572" si="106">A*A1509</f>
        <v>787.90280099028234</v>
      </c>
      <c r="C1509"/>
      <c r="D1509"/>
      <c r="E1509"/>
      <c r="F1509" s="1">
        <f t="shared" ref="F1509:F1572" si="107">IF($A1509&lt;TSTRAIGHT,yarxiko-B*$A1509,IF($A1509&lt;time_up,-B*($A1509-TSTRAIGHT)+1/2*ABS(g)*($A1509-TSTRAIGHT)^2,B*(A1509-time_up)))</f>
        <v>-167.86334508553779</v>
      </c>
      <c r="G1509" s="1">
        <f t="shared" ref="G1509:G1572" si="108">IF($A1509&lt;TSTRAIGHT,yarxiko-B*$A1509,IF($A1509&lt;TIME_TILLh,-B*($A1509-TSTRAIGHT)+1/2*g*($A1509-TSTRAIGHT)^2,IF($A1509&lt;TIME_TO_2ND,-h-Gamma*($A1509-TIME_TILLh),IF($A1509&lt;T_OLIKO,-h-DY_layer-Gamma*($A1509-TIME_TO_2ND)-1/2*g*($A1509-TIME_TO_2ND)^2,-2*h-DY_layer-B*($A1509-T_OLIKO)))))</f>
        <v>-685.57860688412688</v>
      </c>
      <c r="P1509"/>
      <c r="Q1509"/>
    </row>
    <row r="1510" spans="1:17" x14ac:dyDescent="0.25">
      <c r="A1510" s="1">
        <f t="shared" ref="A1510:A1573" si="109">A1509+DETE</f>
        <v>1410</v>
      </c>
      <c r="B1510">
        <f t="shared" si="106"/>
        <v>788.46199389375317</v>
      </c>
      <c r="C1510"/>
      <c r="D1510"/>
      <c r="E1510"/>
      <c r="F1510" s="1">
        <f t="shared" si="107"/>
        <v>-167.68541166912985</v>
      </c>
      <c r="G1510" s="1">
        <f t="shared" si="108"/>
        <v>-687.38398864339774</v>
      </c>
      <c r="P1510"/>
      <c r="Q1510"/>
    </row>
    <row r="1511" spans="1:17" x14ac:dyDescent="0.25">
      <c r="A1511" s="1">
        <f t="shared" si="109"/>
        <v>1411</v>
      </c>
      <c r="B1511">
        <f t="shared" si="106"/>
        <v>789.02118679722389</v>
      </c>
      <c r="C1511"/>
      <c r="D1511"/>
      <c r="E1511"/>
      <c r="F1511" s="1">
        <f t="shared" si="107"/>
        <v>-167.50552431300872</v>
      </c>
      <c r="G1511" s="1">
        <f t="shared" si="108"/>
        <v>-689.1893704026686</v>
      </c>
      <c r="P1511"/>
      <c r="Q1511"/>
    </row>
    <row r="1512" spans="1:17" x14ac:dyDescent="0.25">
      <c r="A1512" s="1">
        <f t="shared" si="109"/>
        <v>1412</v>
      </c>
      <c r="B1512">
        <f t="shared" si="106"/>
        <v>789.58037970069461</v>
      </c>
      <c r="C1512"/>
      <c r="D1512"/>
      <c r="E1512"/>
      <c r="F1512" s="1">
        <f t="shared" si="107"/>
        <v>-167.32368301717423</v>
      </c>
      <c r="G1512" s="1">
        <f t="shared" si="108"/>
        <v>-690.99475216193946</v>
      </c>
      <c r="P1512"/>
      <c r="Q1512"/>
    </row>
    <row r="1513" spans="1:17" x14ac:dyDescent="0.25">
      <c r="A1513" s="1">
        <f t="shared" si="109"/>
        <v>1413</v>
      </c>
      <c r="B1513">
        <f t="shared" si="106"/>
        <v>790.13957260416532</v>
      </c>
      <c r="C1513"/>
      <c r="D1513"/>
      <c r="E1513"/>
      <c r="F1513" s="1">
        <f t="shared" si="107"/>
        <v>-167.13988778162656</v>
      </c>
      <c r="G1513" s="1">
        <f t="shared" si="108"/>
        <v>-692.80013392121032</v>
      </c>
      <c r="P1513"/>
      <c r="Q1513"/>
    </row>
    <row r="1514" spans="1:17" x14ac:dyDescent="0.25">
      <c r="A1514" s="1">
        <f t="shared" si="109"/>
        <v>1414</v>
      </c>
      <c r="B1514">
        <f t="shared" si="106"/>
        <v>790.69876550763615</v>
      </c>
      <c r="C1514"/>
      <c r="D1514"/>
      <c r="E1514"/>
      <c r="F1514" s="1">
        <f t="shared" si="107"/>
        <v>-166.95413860636558</v>
      </c>
      <c r="G1514" s="1">
        <f t="shared" si="108"/>
        <v>-694.60551568048118</v>
      </c>
      <c r="P1514"/>
      <c r="Q1514"/>
    </row>
    <row r="1515" spans="1:17" x14ac:dyDescent="0.25">
      <c r="A1515" s="1">
        <f t="shared" si="109"/>
        <v>1415</v>
      </c>
      <c r="B1515">
        <f t="shared" si="106"/>
        <v>791.25795841110687</v>
      </c>
      <c r="C1515"/>
      <c r="D1515"/>
      <c r="E1515"/>
      <c r="F1515" s="1">
        <f t="shared" si="107"/>
        <v>-166.76643549139129</v>
      </c>
      <c r="G1515" s="1">
        <f t="shared" si="108"/>
        <v>-696.41089743975203</v>
      </c>
      <c r="P1515"/>
      <c r="Q1515"/>
    </row>
    <row r="1516" spans="1:17" x14ac:dyDescent="0.25">
      <c r="A1516" s="1">
        <f t="shared" si="109"/>
        <v>1416</v>
      </c>
      <c r="B1516">
        <f t="shared" si="106"/>
        <v>791.81715131457759</v>
      </c>
      <c r="C1516"/>
      <c r="D1516"/>
      <c r="E1516"/>
      <c r="F1516" s="1">
        <f t="shared" si="107"/>
        <v>-166.57677843670371</v>
      </c>
      <c r="G1516" s="1">
        <f t="shared" si="108"/>
        <v>-698.21627919902301</v>
      </c>
      <c r="P1516"/>
      <c r="Q1516"/>
    </row>
    <row r="1517" spans="1:17" x14ac:dyDescent="0.25">
      <c r="A1517" s="1">
        <f t="shared" si="109"/>
        <v>1417</v>
      </c>
      <c r="B1517">
        <f t="shared" si="106"/>
        <v>792.37634421804842</v>
      </c>
      <c r="C1517"/>
      <c r="D1517"/>
      <c r="E1517"/>
      <c r="F1517" s="1">
        <f t="shared" si="107"/>
        <v>-166.38516744230293</v>
      </c>
      <c r="G1517" s="1">
        <f t="shared" si="108"/>
        <v>-700.02166095829386</v>
      </c>
      <c r="P1517"/>
      <c r="Q1517"/>
    </row>
    <row r="1518" spans="1:17" x14ac:dyDescent="0.25">
      <c r="A1518" s="1">
        <f t="shared" si="109"/>
        <v>1418</v>
      </c>
      <c r="B1518">
        <f t="shared" si="106"/>
        <v>792.93553712151913</v>
      </c>
      <c r="C1518"/>
      <c r="D1518"/>
      <c r="E1518"/>
      <c r="F1518" s="1">
        <f t="shared" si="107"/>
        <v>-166.19160250818879</v>
      </c>
      <c r="G1518" s="1">
        <f t="shared" si="108"/>
        <v>-701.82704271756472</v>
      </c>
      <c r="P1518"/>
      <c r="Q1518"/>
    </row>
    <row r="1519" spans="1:17" x14ac:dyDescent="0.25">
      <c r="A1519" s="1">
        <f t="shared" si="109"/>
        <v>1419</v>
      </c>
      <c r="B1519">
        <f t="shared" si="106"/>
        <v>793.49473002498985</v>
      </c>
      <c r="C1519"/>
      <c r="D1519"/>
      <c r="E1519"/>
      <c r="F1519" s="1">
        <f t="shared" si="107"/>
        <v>-165.99608363436147</v>
      </c>
      <c r="G1519" s="1">
        <f t="shared" si="108"/>
        <v>-703.63242447683558</v>
      </c>
      <c r="P1519"/>
      <c r="Q1519"/>
    </row>
    <row r="1520" spans="1:17" x14ac:dyDescent="0.25">
      <c r="A1520" s="1">
        <f t="shared" si="109"/>
        <v>1420</v>
      </c>
      <c r="B1520">
        <f t="shared" si="106"/>
        <v>794.05392292846057</v>
      </c>
      <c r="C1520"/>
      <c r="D1520"/>
      <c r="E1520"/>
      <c r="F1520" s="1">
        <f t="shared" si="107"/>
        <v>-165.79861082082084</v>
      </c>
      <c r="G1520" s="1">
        <f t="shared" si="108"/>
        <v>-705.43780623610644</v>
      </c>
      <c r="P1520"/>
      <c r="Q1520"/>
    </row>
    <row r="1521" spans="1:17" x14ac:dyDescent="0.25">
      <c r="A1521" s="1">
        <f t="shared" si="109"/>
        <v>1421</v>
      </c>
      <c r="B1521">
        <f t="shared" si="106"/>
        <v>794.6131158319314</v>
      </c>
      <c r="C1521"/>
      <c r="D1521"/>
      <c r="E1521"/>
      <c r="F1521" s="1">
        <f t="shared" si="107"/>
        <v>-165.59918406756685</v>
      </c>
      <c r="G1521" s="1">
        <f t="shared" si="108"/>
        <v>-707.2431879953773</v>
      </c>
      <c r="P1521"/>
      <c r="Q1521"/>
    </row>
    <row r="1522" spans="1:17" x14ac:dyDescent="0.25">
      <c r="A1522" s="1">
        <f t="shared" si="109"/>
        <v>1422</v>
      </c>
      <c r="B1522">
        <f t="shared" si="106"/>
        <v>795.17230873540211</v>
      </c>
      <c r="C1522"/>
      <c r="D1522"/>
      <c r="E1522"/>
      <c r="F1522" s="1">
        <f t="shared" si="107"/>
        <v>-165.39780337459962</v>
      </c>
      <c r="G1522" s="1">
        <f t="shared" si="108"/>
        <v>-709.04856975464816</v>
      </c>
      <c r="P1522"/>
      <c r="Q1522"/>
    </row>
    <row r="1523" spans="1:17" x14ac:dyDescent="0.25">
      <c r="A1523" s="1">
        <f t="shared" si="109"/>
        <v>1423</v>
      </c>
      <c r="B1523">
        <f t="shared" si="106"/>
        <v>795.73150163887283</v>
      </c>
      <c r="C1523"/>
      <c r="D1523"/>
      <c r="E1523"/>
      <c r="F1523" s="1">
        <f t="shared" si="107"/>
        <v>-165.1944687419192</v>
      </c>
      <c r="G1523" s="1">
        <f t="shared" si="108"/>
        <v>-710.85395151391901</v>
      </c>
      <c r="P1523"/>
      <c r="Q1523"/>
    </row>
    <row r="1524" spans="1:17" x14ac:dyDescent="0.25">
      <c r="A1524" s="1">
        <f t="shared" si="109"/>
        <v>1424</v>
      </c>
      <c r="B1524">
        <f t="shared" si="106"/>
        <v>796.29069454234354</v>
      </c>
      <c r="C1524"/>
      <c r="D1524"/>
      <c r="E1524"/>
      <c r="F1524" s="1">
        <f t="shared" si="107"/>
        <v>-164.98918016952541</v>
      </c>
      <c r="G1524" s="1">
        <f t="shared" si="108"/>
        <v>-712.65933327318987</v>
      </c>
      <c r="P1524"/>
      <c r="Q1524"/>
    </row>
    <row r="1525" spans="1:17" x14ac:dyDescent="0.25">
      <c r="A1525" s="1">
        <f t="shared" si="109"/>
        <v>1425</v>
      </c>
      <c r="B1525">
        <f t="shared" si="106"/>
        <v>796.84988744581437</v>
      </c>
      <c r="C1525"/>
      <c r="D1525"/>
      <c r="E1525"/>
      <c r="F1525" s="1">
        <f t="shared" si="107"/>
        <v>-164.78193765741844</v>
      </c>
      <c r="G1525" s="1">
        <f t="shared" si="108"/>
        <v>-714.46471503246073</v>
      </c>
      <c r="P1525"/>
      <c r="Q1525"/>
    </row>
    <row r="1526" spans="1:17" x14ac:dyDescent="0.25">
      <c r="A1526" s="1">
        <f t="shared" si="109"/>
        <v>1426</v>
      </c>
      <c r="B1526">
        <f t="shared" si="106"/>
        <v>797.40908034928509</v>
      </c>
      <c r="C1526"/>
      <c r="D1526"/>
      <c r="E1526"/>
      <c r="F1526" s="1">
        <f t="shared" si="107"/>
        <v>-164.57274120559816</v>
      </c>
      <c r="G1526" s="1">
        <f t="shared" si="108"/>
        <v>-716.27009679173159</v>
      </c>
      <c r="P1526"/>
      <c r="Q1526"/>
    </row>
    <row r="1527" spans="1:17" x14ac:dyDescent="0.25">
      <c r="A1527" s="1">
        <f t="shared" si="109"/>
        <v>1427</v>
      </c>
      <c r="B1527">
        <f t="shared" si="106"/>
        <v>797.96827325275581</v>
      </c>
      <c r="C1527"/>
      <c r="D1527"/>
      <c r="E1527"/>
      <c r="F1527" s="1">
        <f t="shared" si="107"/>
        <v>-164.36159081406453</v>
      </c>
      <c r="G1527" s="1">
        <f t="shared" si="108"/>
        <v>-718.07547855100245</v>
      </c>
      <c r="P1527"/>
      <c r="Q1527"/>
    </row>
    <row r="1528" spans="1:17" x14ac:dyDescent="0.25">
      <c r="A1528" s="1">
        <f t="shared" si="109"/>
        <v>1428</v>
      </c>
      <c r="B1528">
        <f t="shared" si="106"/>
        <v>798.52746615622652</v>
      </c>
      <c r="C1528"/>
      <c r="D1528"/>
      <c r="E1528"/>
      <c r="F1528" s="1">
        <f t="shared" si="107"/>
        <v>-164.14848648281765</v>
      </c>
      <c r="G1528" s="1">
        <f t="shared" si="108"/>
        <v>-719.88086031027331</v>
      </c>
      <c r="P1528"/>
      <c r="Q1528"/>
    </row>
    <row r="1529" spans="1:17" x14ac:dyDescent="0.25">
      <c r="A1529" s="1">
        <f t="shared" si="109"/>
        <v>1429</v>
      </c>
      <c r="B1529">
        <f t="shared" si="106"/>
        <v>799.08665905969735</v>
      </c>
      <c r="C1529"/>
      <c r="D1529"/>
      <c r="E1529"/>
      <c r="F1529" s="1">
        <f t="shared" si="107"/>
        <v>-163.93342821185752</v>
      </c>
      <c r="G1529" s="1">
        <f t="shared" si="108"/>
        <v>-721.68624206954416</v>
      </c>
      <c r="P1529"/>
      <c r="Q1529"/>
    </row>
    <row r="1530" spans="1:17" x14ac:dyDescent="0.25">
      <c r="A1530" s="1">
        <f t="shared" si="109"/>
        <v>1430</v>
      </c>
      <c r="B1530">
        <f t="shared" si="106"/>
        <v>799.64585196316807</v>
      </c>
      <c r="C1530"/>
      <c r="D1530"/>
      <c r="E1530"/>
      <c r="F1530" s="1">
        <f t="shared" si="107"/>
        <v>-163.71641600118414</v>
      </c>
      <c r="G1530" s="1">
        <f t="shared" si="108"/>
        <v>-723.49162382881502</v>
      </c>
      <c r="P1530"/>
      <c r="Q1530"/>
    </row>
    <row r="1531" spans="1:17" x14ac:dyDescent="0.25">
      <c r="A1531" s="1">
        <f t="shared" si="109"/>
        <v>1431</v>
      </c>
      <c r="B1531">
        <f t="shared" si="106"/>
        <v>800.20504486663879</v>
      </c>
      <c r="C1531"/>
      <c r="D1531"/>
      <c r="E1531"/>
      <c r="F1531" s="1">
        <f t="shared" si="107"/>
        <v>-163.49744985079747</v>
      </c>
      <c r="G1531" s="1">
        <f t="shared" si="108"/>
        <v>-725.29700558808588</v>
      </c>
      <c r="P1531"/>
      <c r="Q1531"/>
    </row>
    <row r="1532" spans="1:17" x14ac:dyDescent="0.25">
      <c r="A1532" s="1">
        <f t="shared" si="109"/>
        <v>1432</v>
      </c>
      <c r="B1532">
        <f t="shared" si="106"/>
        <v>800.76423777010962</v>
      </c>
      <c r="C1532"/>
      <c r="D1532"/>
      <c r="E1532"/>
      <c r="F1532" s="1">
        <f t="shared" si="107"/>
        <v>-163.27652976069754</v>
      </c>
      <c r="G1532" s="1">
        <f t="shared" si="108"/>
        <v>-727.10238734735674</v>
      </c>
      <c r="P1532"/>
      <c r="Q1532"/>
    </row>
    <row r="1533" spans="1:17" x14ac:dyDescent="0.25">
      <c r="A1533" s="1">
        <f t="shared" si="109"/>
        <v>1433</v>
      </c>
      <c r="B1533">
        <f t="shared" si="106"/>
        <v>801.32343067358033</v>
      </c>
      <c r="C1533"/>
      <c r="D1533"/>
      <c r="E1533"/>
      <c r="F1533" s="1">
        <f t="shared" si="107"/>
        <v>-163.05365573088426</v>
      </c>
      <c r="G1533" s="1">
        <f t="shared" si="108"/>
        <v>-728.9077691066276</v>
      </c>
      <c r="P1533"/>
      <c r="Q1533"/>
    </row>
    <row r="1534" spans="1:17" x14ac:dyDescent="0.25">
      <c r="A1534" s="1">
        <f t="shared" si="109"/>
        <v>1434</v>
      </c>
      <c r="B1534">
        <f t="shared" si="106"/>
        <v>801.88262357705105</v>
      </c>
      <c r="C1534"/>
      <c r="D1534"/>
      <c r="E1534"/>
      <c r="F1534" s="1">
        <f t="shared" si="107"/>
        <v>-162.82882776135773</v>
      </c>
      <c r="G1534" s="1">
        <f t="shared" si="108"/>
        <v>-730.71315086589846</v>
      </c>
      <c r="P1534"/>
      <c r="Q1534"/>
    </row>
    <row r="1535" spans="1:17" x14ac:dyDescent="0.25">
      <c r="A1535" s="1">
        <f t="shared" si="109"/>
        <v>1435</v>
      </c>
      <c r="B1535">
        <f t="shared" si="106"/>
        <v>802.44181648052177</v>
      </c>
      <c r="C1535"/>
      <c r="D1535"/>
      <c r="E1535"/>
      <c r="F1535" s="1">
        <f t="shared" si="107"/>
        <v>-162.6020458521179</v>
      </c>
      <c r="G1535" s="1">
        <f t="shared" si="108"/>
        <v>-732.51853262516931</v>
      </c>
      <c r="P1535"/>
      <c r="Q1535"/>
    </row>
    <row r="1536" spans="1:17" x14ac:dyDescent="0.25">
      <c r="A1536" s="1">
        <f t="shared" si="109"/>
        <v>1436</v>
      </c>
      <c r="B1536">
        <f t="shared" si="106"/>
        <v>803.0010093839926</v>
      </c>
      <c r="C1536"/>
      <c r="D1536"/>
      <c r="E1536"/>
      <c r="F1536" s="1">
        <f t="shared" si="107"/>
        <v>-162.37331000316493</v>
      </c>
      <c r="G1536" s="1">
        <f t="shared" si="108"/>
        <v>-734.32391438444017</v>
      </c>
      <c r="P1536"/>
      <c r="Q1536"/>
    </row>
    <row r="1537" spans="1:17" x14ac:dyDescent="0.25">
      <c r="A1537" s="1">
        <f t="shared" si="109"/>
        <v>1437</v>
      </c>
      <c r="B1537">
        <f t="shared" si="106"/>
        <v>803.56020228746331</v>
      </c>
      <c r="C1537"/>
      <c r="D1537"/>
      <c r="E1537"/>
      <c r="F1537" s="1">
        <f t="shared" si="107"/>
        <v>-162.14262021449855</v>
      </c>
      <c r="G1537" s="1">
        <f t="shared" si="108"/>
        <v>-736.12929614371103</v>
      </c>
      <c r="P1537"/>
      <c r="Q1537"/>
    </row>
    <row r="1538" spans="1:17" x14ac:dyDescent="0.25">
      <c r="A1538" s="1">
        <f t="shared" si="109"/>
        <v>1438</v>
      </c>
      <c r="B1538">
        <f t="shared" si="106"/>
        <v>804.11939519093403</v>
      </c>
      <c r="C1538"/>
      <c r="D1538"/>
      <c r="E1538"/>
      <c r="F1538" s="1">
        <f t="shared" si="107"/>
        <v>-161.90997648611892</v>
      </c>
      <c r="G1538" s="1">
        <f t="shared" si="108"/>
        <v>-737.934677902982</v>
      </c>
      <c r="J1538" s="1">
        <f>-h-d</f>
        <v>-1132.7032454119396</v>
      </c>
      <c r="P1538"/>
      <c r="Q1538"/>
    </row>
    <row r="1539" spans="1:17" x14ac:dyDescent="0.25">
      <c r="A1539" s="1">
        <f t="shared" si="109"/>
        <v>1439</v>
      </c>
      <c r="B1539">
        <f t="shared" si="106"/>
        <v>804.67858809440474</v>
      </c>
      <c r="C1539"/>
      <c r="D1539"/>
      <c r="E1539"/>
      <c r="F1539" s="1">
        <f t="shared" si="107"/>
        <v>-161.67537881802605</v>
      </c>
      <c r="G1539" s="1">
        <f t="shared" si="108"/>
        <v>-739.74005966225286</v>
      </c>
      <c r="I1539" s="1">
        <f>TSTRAIGHT+time_in_h</f>
        <v>1393.825615555576</v>
      </c>
      <c r="J1539" s="1">
        <f>-h-Gamma*time_in_D</f>
        <v>-1056.1830500000001</v>
      </c>
      <c r="P1539"/>
      <c r="Q1539"/>
    </row>
    <row r="1540" spans="1:17" x14ac:dyDescent="0.25">
      <c r="A1540" s="1">
        <f t="shared" si="109"/>
        <v>1440</v>
      </c>
      <c r="B1540">
        <f t="shared" si="106"/>
        <v>805.23778099787557</v>
      </c>
      <c r="C1540"/>
      <c r="D1540"/>
      <c r="E1540"/>
      <c r="F1540" s="1">
        <f t="shared" si="107"/>
        <v>-161.43882721021987</v>
      </c>
      <c r="G1540" s="1">
        <f t="shared" si="108"/>
        <v>-741.54544142152372</v>
      </c>
      <c r="I1540" s="1">
        <f>TIME_TO_2ND</f>
        <v>1614.2776047020375</v>
      </c>
      <c r="J1540" s="1">
        <f>TIME_TILLh+time_in_D</f>
        <v>1614.2776047020375</v>
      </c>
      <c r="P1540"/>
      <c r="Q1540"/>
    </row>
    <row r="1541" spans="1:17" x14ac:dyDescent="0.25">
      <c r="A1541" s="1">
        <f t="shared" si="109"/>
        <v>1441</v>
      </c>
      <c r="B1541">
        <f t="shared" si="106"/>
        <v>805.79697390134629</v>
      </c>
      <c r="C1541"/>
      <c r="D1541"/>
      <c r="E1541"/>
      <c r="F1541" s="1">
        <f t="shared" si="107"/>
        <v>-161.20032166270039</v>
      </c>
      <c r="G1541" s="1">
        <f t="shared" si="108"/>
        <v>-743.35082318079458</v>
      </c>
      <c r="I1541" s="1">
        <f>TSTRAIGHT+time_in_h+time_in_D</f>
        <v>1614.2776047020375</v>
      </c>
      <c r="P1541"/>
      <c r="Q1541"/>
    </row>
    <row r="1542" spans="1:17" x14ac:dyDescent="0.25">
      <c r="A1542" s="1">
        <f t="shared" si="109"/>
        <v>1442</v>
      </c>
      <c r="B1542">
        <f t="shared" si="106"/>
        <v>806.35616680481701</v>
      </c>
      <c r="C1542"/>
      <c r="D1542"/>
      <c r="E1542"/>
      <c r="F1542" s="1">
        <f t="shared" si="107"/>
        <v>-160.95986217546772</v>
      </c>
      <c r="G1542" s="1">
        <f t="shared" si="108"/>
        <v>-745.15620494006544</v>
      </c>
      <c r="P1542"/>
      <c r="Q1542"/>
    </row>
    <row r="1543" spans="1:17" x14ac:dyDescent="0.25">
      <c r="A1543" s="1">
        <f t="shared" si="109"/>
        <v>1443</v>
      </c>
      <c r="B1543">
        <f t="shared" si="106"/>
        <v>806.91535970828784</v>
      </c>
      <c r="C1543"/>
      <c r="D1543"/>
      <c r="E1543"/>
      <c r="F1543" s="1">
        <f t="shared" si="107"/>
        <v>-160.71744874852175</v>
      </c>
      <c r="G1543" s="1">
        <f t="shared" si="108"/>
        <v>-746.96158669933629</v>
      </c>
      <c r="P1543"/>
      <c r="Q1543"/>
    </row>
    <row r="1544" spans="1:17" x14ac:dyDescent="0.25">
      <c r="A1544" s="1">
        <f t="shared" si="109"/>
        <v>1444</v>
      </c>
      <c r="B1544">
        <f t="shared" si="106"/>
        <v>807.47455261175855</v>
      </c>
      <c r="C1544"/>
      <c r="D1544"/>
      <c r="E1544"/>
      <c r="F1544" s="1">
        <f t="shared" si="107"/>
        <v>-160.47308138186241</v>
      </c>
      <c r="G1544" s="1">
        <f t="shared" si="108"/>
        <v>-748.76696845860715</v>
      </c>
      <c r="P1544"/>
      <c r="Q1544"/>
    </row>
    <row r="1545" spans="1:17" x14ac:dyDescent="0.25">
      <c r="A1545" s="1">
        <f t="shared" si="109"/>
        <v>1445</v>
      </c>
      <c r="B1545">
        <f t="shared" si="106"/>
        <v>808.03374551522927</v>
      </c>
      <c r="C1545"/>
      <c r="D1545"/>
      <c r="E1545"/>
      <c r="F1545" s="1">
        <f t="shared" si="107"/>
        <v>-160.22676007548989</v>
      </c>
      <c r="G1545" s="1">
        <f t="shared" si="108"/>
        <v>-750.57235021787801</v>
      </c>
      <c r="P1545"/>
      <c r="Q1545"/>
    </row>
    <row r="1546" spans="1:17" x14ac:dyDescent="0.25">
      <c r="A1546" s="1">
        <f t="shared" si="109"/>
        <v>1446</v>
      </c>
      <c r="B1546">
        <f t="shared" si="106"/>
        <v>808.59293841869999</v>
      </c>
      <c r="C1546"/>
      <c r="D1546"/>
      <c r="E1546"/>
      <c r="F1546" s="1">
        <f t="shared" si="107"/>
        <v>-159.97848482940407</v>
      </c>
      <c r="G1546" s="1">
        <f t="shared" si="108"/>
        <v>-752.37773197714887</v>
      </c>
      <c r="P1546"/>
      <c r="Q1546"/>
    </row>
    <row r="1547" spans="1:17" x14ac:dyDescent="0.25">
      <c r="A1547" s="1">
        <f t="shared" si="109"/>
        <v>1447</v>
      </c>
      <c r="B1547">
        <f t="shared" si="106"/>
        <v>809.15213132217082</v>
      </c>
      <c r="C1547"/>
      <c r="D1547"/>
      <c r="E1547"/>
      <c r="F1547" s="1">
        <f t="shared" si="107"/>
        <v>-159.728255643605</v>
      </c>
      <c r="G1547" s="1">
        <f t="shared" si="108"/>
        <v>-754.18311373641973</v>
      </c>
      <c r="P1547"/>
      <c r="Q1547"/>
    </row>
    <row r="1548" spans="1:17" x14ac:dyDescent="0.25">
      <c r="A1548" s="1">
        <f t="shared" si="109"/>
        <v>1448</v>
      </c>
      <c r="B1548">
        <f t="shared" si="106"/>
        <v>809.71132422564153</v>
      </c>
      <c r="C1548"/>
      <c r="D1548"/>
      <c r="E1548"/>
      <c r="F1548" s="1">
        <f t="shared" si="107"/>
        <v>-159.47607251809262</v>
      </c>
      <c r="G1548" s="1">
        <f t="shared" si="108"/>
        <v>-755.98849549569059</v>
      </c>
      <c r="P1548"/>
      <c r="Q1548"/>
    </row>
    <row r="1549" spans="1:17" x14ac:dyDescent="0.25">
      <c r="A1549" s="1">
        <f t="shared" si="109"/>
        <v>1449</v>
      </c>
      <c r="B1549">
        <f t="shared" si="106"/>
        <v>810.27051712911225</v>
      </c>
      <c r="C1549"/>
      <c r="D1549"/>
      <c r="E1549"/>
      <c r="F1549" s="1">
        <f t="shared" si="107"/>
        <v>-159.22193545286694</v>
      </c>
      <c r="G1549" s="1">
        <f t="shared" si="108"/>
        <v>-757.79387725496144</v>
      </c>
      <c r="P1549"/>
      <c r="Q1549"/>
    </row>
    <row r="1550" spans="1:17" x14ac:dyDescent="0.25">
      <c r="A1550" s="1">
        <f t="shared" si="109"/>
        <v>1450</v>
      </c>
      <c r="B1550">
        <f t="shared" si="106"/>
        <v>810.82971003258297</v>
      </c>
      <c r="C1550"/>
      <c r="D1550"/>
      <c r="E1550"/>
      <c r="F1550" s="1">
        <f t="shared" si="107"/>
        <v>-158.96584444792802</v>
      </c>
      <c r="G1550" s="1">
        <f t="shared" si="108"/>
        <v>-759.5992590142323</v>
      </c>
      <c r="P1550"/>
      <c r="Q1550"/>
    </row>
    <row r="1551" spans="1:17" x14ac:dyDescent="0.25">
      <c r="A1551" s="1">
        <f t="shared" si="109"/>
        <v>1451</v>
      </c>
      <c r="B1551">
        <f t="shared" si="106"/>
        <v>811.3889029360538</v>
      </c>
      <c r="C1551"/>
      <c r="D1551"/>
      <c r="E1551"/>
      <c r="F1551" s="1">
        <f t="shared" si="107"/>
        <v>-158.70779950327585</v>
      </c>
      <c r="G1551" s="1">
        <f t="shared" si="108"/>
        <v>-761.40464077350316</v>
      </c>
      <c r="P1551"/>
      <c r="Q1551"/>
    </row>
    <row r="1552" spans="1:17" x14ac:dyDescent="0.25">
      <c r="A1552" s="1">
        <f t="shared" si="109"/>
        <v>1452</v>
      </c>
      <c r="B1552">
        <f t="shared" si="106"/>
        <v>811.94809583952451</v>
      </c>
      <c r="C1552"/>
      <c r="D1552"/>
      <c r="E1552"/>
      <c r="F1552" s="1">
        <f t="shared" si="107"/>
        <v>-158.44780061891032</v>
      </c>
      <c r="G1552" s="1">
        <f t="shared" si="108"/>
        <v>-763.21002253277402</v>
      </c>
      <c r="P1552"/>
      <c r="Q1552"/>
    </row>
    <row r="1553" spans="1:17" x14ac:dyDescent="0.25">
      <c r="A1553" s="1">
        <f t="shared" si="109"/>
        <v>1453</v>
      </c>
      <c r="B1553">
        <f t="shared" si="106"/>
        <v>812.50728874299523</v>
      </c>
      <c r="C1553"/>
      <c r="D1553"/>
      <c r="E1553"/>
      <c r="F1553" s="1">
        <f t="shared" si="107"/>
        <v>-158.1858477948316</v>
      </c>
      <c r="G1553" s="1">
        <f t="shared" si="108"/>
        <v>-765.01540429204488</v>
      </c>
      <c r="P1553"/>
      <c r="Q1553"/>
    </row>
    <row r="1554" spans="1:17" x14ac:dyDescent="0.25">
      <c r="A1554" s="1">
        <f t="shared" si="109"/>
        <v>1454</v>
      </c>
      <c r="B1554">
        <f t="shared" si="106"/>
        <v>813.06648164646595</v>
      </c>
      <c r="C1554"/>
      <c r="D1554"/>
      <c r="E1554"/>
      <c r="F1554" s="1">
        <f t="shared" si="107"/>
        <v>-157.92194103103964</v>
      </c>
      <c r="G1554" s="1">
        <f t="shared" si="108"/>
        <v>-766.82078605131574</v>
      </c>
      <c r="P1554"/>
      <c r="Q1554"/>
    </row>
    <row r="1555" spans="1:17" x14ac:dyDescent="0.25">
      <c r="A1555" s="1">
        <f t="shared" si="109"/>
        <v>1455</v>
      </c>
      <c r="B1555">
        <f t="shared" si="106"/>
        <v>813.62567454993678</v>
      </c>
      <c r="C1555"/>
      <c r="D1555"/>
      <c r="E1555"/>
      <c r="F1555" s="1">
        <f t="shared" si="107"/>
        <v>-157.65608032753431</v>
      </c>
      <c r="G1555" s="1">
        <f t="shared" si="108"/>
        <v>-768.62616781058659</v>
      </c>
      <c r="P1555"/>
      <c r="Q1555"/>
    </row>
    <row r="1556" spans="1:17" x14ac:dyDescent="0.25">
      <c r="A1556" s="1">
        <f t="shared" si="109"/>
        <v>1456</v>
      </c>
      <c r="B1556">
        <f t="shared" si="106"/>
        <v>814.18486745340749</v>
      </c>
      <c r="C1556"/>
      <c r="D1556"/>
      <c r="E1556"/>
      <c r="F1556" s="1">
        <f t="shared" si="107"/>
        <v>-157.38826568431568</v>
      </c>
      <c r="G1556" s="1">
        <f t="shared" si="108"/>
        <v>-770.43154956985745</v>
      </c>
      <c r="P1556"/>
      <c r="Q1556"/>
    </row>
    <row r="1557" spans="1:17" x14ac:dyDescent="0.25">
      <c r="A1557" s="1">
        <f t="shared" si="109"/>
        <v>1457</v>
      </c>
      <c r="B1557">
        <f t="shared" si="106"/>
        <v>814.74406035687821</v>
      </c>
      <c r="C1557"/>
      <c r="D1557"/>
      <c r="E1557"/>
      <c r="F1557" s="1">
        <f t="shared" si="107"/>
        <v>-157.11849710138387</v>
      </c>
      <c r="G1557" s="1">
        <f t="shared" si="108"/>
        <v>-772.23693132912831</v>
      </c>
      <c r="P1557"/>
      <c r="Q1557"/>
    </row>
    <row r="1558" spans="1:17" x14ac:dyDescent="0.25">
      <c r="A1558" s="1">
        <f t="shared" si="109"/>
        <v>1458</v>
      </c>
      <c r="B1558">
        <f t="shared" si="106"/>
        <v>815.30325326034904</v>
      </c>
      <c r="C1558"/>
      <c r="D1558"/>
      <c r="E1558"/>
      <c r="F1558" s="1">
        <f t="shared" si="107"/>
        <v>-156.84677457873869</v>
      </c>
      <c r="G1558" s="1">
        <f t="shared" si="108"/>
        <v>-774.04231308839917</v>
      </c>
      <c r="P1558"/>
      <c r="Q1558"/>
    </row>
    <row r="1559" spans="1:17" x14ac:dyDescent="0.25">
      <c r="A1559" s="1">
        <f t="shared" si="109"/>
        <v>1459</v>
      </c>
      <c r="B1559">
        <f t="shared" si="106"/>
        <v>815.86244616381975</v>
      </c>
      <c r="C1559"/>
      <c r="D1559"/>
      <c r="E1559"/>
      <c r="F1559" s="1">
        <f t="shared" si="107"/>
        <v>-156.57309811638032</v>
      </c>
      <c r="G1559" s="1">
        <f t="shared" si="108"/>
        <v>-775.84769484767003</v>
      </c>
      <c r="P1559"/>
      <c r="Q1559"/>
    </row>
    <row r="1560" spans="1:17" x14ac:dyDescent="0.25">
      <c r="A1560" s="1">
        <f t="shared" si="109"/>
        <v>1460</v>
      </c>
      <c r="B1560">
        <f t="shared" si="106"/>
        <v>816.42163906729047</v>
      </c>
      <c r="C1560"/>
      <c r="D1560"/>
      <c r="E1560"/>
      <c r="F1560" s="1">
        <f t="shared" si="107"/>
        <v>-156.2974677143086</v>
      </c>
      <c r="G1560" s="1">
        <f t="shared" si="108"/>
        <v>-777.65307660694089</v>
      </c>
      <c r="P1560"/>
      <c r="Q1560"/>
    </row>
    <row r="1561" spans="1:17" x14ac:dyDescent="0.25">
      <c r="A1561" s="1">
        <f t="shared" si="109"/>
        <v>1461</v>
      </c>
      <c r="B1561">
        <f t="shared" si="106"/>
        <v>816.98083197076119</v>
      </c>
      <c r="C1561"/>
      <c r="D1561"/>
      <c r="E1561"/>
      <c r="F1561" s="1">
        <f t="shared" si="107"/>
        <v>-156.01988337252368</v>
      </c>
      <c r="G1561" s="1">
        <f t="shared" si="108"/>
        <v>-779.45845836621174</v>
      </c>
      <c r="P1561"/>
      <c r="Q1561"/>
    </row>
    <row r="1562" spans="1:17" x14ac:dyDescent="0.25">
      <c r="A1562" s="1">
        <f t="shared" si="109"/>
        <v>1462</v>
      </c>
      <c r="B1562">
        <f t="shared" si="106"/>
        <v>817.54002487423202</v>
      </c>
      <c r="C1562"/>
      <c r="D1562"/>
      <c r="E1562"/>
      <c r="F1562" s="1">
        <f t="shared" si="107"/>
        <v>-155.7403450910254</v>
      </c>
      <c r="G1562" s="1">
        <f t="shared" si="108"/>
        <v>-781.2638401254826</v>
      </c>
      <c r="P1562"/>
      <c r="Q1562"/>
    </row>
    <row r="1563" spans="1:17" x14ac:dyDescent="0.25">
      <c r="A1563" s="1">
        <f t="shared" si="109"/>
        <v>1463</v>
      </c>
      <c r="B1563">
        <f t="shared" si="106"/>
        <v>818.09921777770273</v>
      </c>
      <c r="C1563"/>
      <c r="D1563"/>
      <c r="E1563"/>
      <c r="F1563" s="1">
        <f t="shared" si="107"/>
        <v>-155.45885286981388</v>
      </c>
      <c r="G1563" s="1">
        <f t="shared" si="108"/>
        <v>-783.06922188475346</v>
      </c>
      <c r="P1563"/>
      <c r="Q1563"/>
    </row>
    <row r="1564" spans="1:17" x14ac:dyDescent="0.25">
      <c r="A1564" s="1">
        <f t="shared" si="109"/>
        <v>1464</v>
      </c>
      <c r="B1564">
        <f t="shared" si="106"/>
        <v>818.65841068117345</v>
      </c>
      <c r="C1564"/>
      <c r="D1564"/>
      <c r="E1564"/>
      <c r="F1564" s="1">
        <f t="shared" si="107"/>
        <v>-155.17540670888917</v>
      </c>
      <c r="G1564" s="1">
        <f t="shared" si="108"/>
        <v>-784.87460364402432</v>
      </c>
      <c r="P1564"/>
      <c r="Q1564"/>
    </row>
    <row r="1565" spans="1:17" x14ac:dyDescent="0.25">
      <c r="A1565" s="1">
        <f t="shared" si="109"/>
        <v>1465</v>
      </c>
      <c r="B1565">
        <f t="shared" si="106"/>
        <v>819.21760358464417</v>
      </c>
      <c r="C1565"/>
      <c r="D1565"/>
      <c r="E1565"/>
      <c r="F1565" s="1">
        <f t="shared" si="107"/>
        <v>-154.8900066082511</v>
      </c>
      <c r="G1565" s="1">
        <f t="shared" si="108"/>
        <v>-786.67998540329518</v>
      </c>
      <c r="P1565"/>
      <c r="Q1565"/>
    </row>
    <row r="1566" spans="1:17" x14ac:dyDescent="0.25">
      <c r="A1566" s="1">
        <f t="shared" si="109"/>
        <v>1466</v>
      </c>
      <c r="B1566">
        <f t="shared" si="106"/>
        <v>819.776796488115</v>
      </c>
      <c r="C1566"/>
      <c r="D1566"/>
      <c r="E1566"/>
      <c r="F1566" s="1">
        <f t="shared" si="107"/>
        <v>-154.60265256789972</v>
      </c>
      <c r="G1566" s="1">
        <f t="shared" si="108"/>
        <v>-788.48536716256604</v>
      </c>
      <c r="P1566"/>
      <c r="Q1566"/>
    </row>
    <row r="1567" spans="1:17" x14ac:dyDescent="0.25">
      <c r="A1567" s="1">
        <f t="shared" si="109"/>
        <v>1467</v>
      </c>
      <c r="B1567">
        <f t="shared" si="106"/>
        <v>820.33598939158571</v>
      </c>
      <c r="C1567"/>
      <c r="D1567"/>
      <c r="E1567"/>
      <c r="F1567" s="1">
        <f t="shared" si="107"/>
        <v>-154.3133445878351</v>
      </c>
      <c r="G1567" s="1">
        <f t="shared" si="108"/>
        <v>-790.29074892183701</v>
      </c>
      <c r="P1567"/>
      <c r="Q1567"/>
    </row>
    <row r="1568" spans="1:17" x14ac:dyDescent="0.25">
      <c r="A1568" s="1">
        <f t="shared" si="109"/>
        <v>1468</v>
      </c>
      <c r="B1568">
        <f t="shared" si="106"/>
        <v>820.89518229505643</v>
      </c>
      <c r="C1568"/>
      <c r="D1568"/>
      <c r="E1568"/>
      <c r="F1568" s="1">
        <f t="shared" si="107"/>
        <v>-154.02208266805724</v>
      </c>
      <c r="G1568" s="1">
        <f t="shared" si="108"/>
        <v>-792.09613068110787</v>
      </c>
      <c r="P1568"/>
      <c r="Q1568"/>
    </row>
    <row r="1569" spans="1:17" x14ac:dyDescent="0.25">
      <c r="A1569" s="1">
        <f t="shared" si="109"/>
        <v>1469</v>
      </c>
      <c r="B1569">
        <f t="shared" si="106"/>
        <v>821.45437519852726</v>
      </c>
      <c r="C1569"/>
      <c r="D1569"/>
      <c r="E1569"/>
      <c r="F1569" s="1">
        <f t="shared" si="107"/>
        <v>-153.72886680856601</v>
      </c>
      <c r="G1569" s="1">
        <f t="shared" si="108"/>
        <v>-793.90151244037872</v>
      </c>
      <c r="P1569"/>
      <c r="Q1569"/>
    </row>
    <row r="1570" spans="1:17" x14ac:dyDescent="0.25">
      <c r="A1570" s="1">
        <f t="shared" si="109"/>
        <v>1470</v>
      </c>
      <c r="B1570">
        <f t="shared" si="106"/>
        <v>822.01356810199798</v>
      </c>
      <c r="C1570"/>
      <c r="D1570"/>
      <c r="E1570"/>
      <c r="F1570" s="1">
        <f t="shared" si="107"/>
        <v>-153.43369700936165</v>
      </c>
      <c r="G1570" s="1">
        <f t="shared" si="108"/>
        <v>-795.70689419964958</v>
      </c>
      <c r="P1570"/>
      <c r="Q1570"/>
    </row>
    <row r="1571" spans="1:17" x14ac:dyDescent="0.25">
      <c r="A1571" s="1">
        <f t="shared" si="109"/>
        <v>1471</v>
      </c>
      <c r="B1571">
        <f t="shared" si="106"/>
        <v>822.57276100546869</v>
      </c>
      <c r="C1571"/>
      <c r="D1571"/>
      <c r="E1571"/>
      <c r="F1571" s="1">
        <f t="shared" si="107"/>
        <v>-153.13657327044393</v>
      </c>
      <c r="G1571" s="1">
        <f t="shared" si="108"/>
        <v>-797.51227595892044</v>
      </c>
      <c r="P1571"/>
      <c r="Q1571"/>
    </row>
    <row r="1572" spans="1:17" x14ac:dyDescent="0.25">
      <c r="A1572" s="1">
        <f t="shared" si="109"/>
        <v>1472</v>
      </c>
      <c r="B1572">
        <f t="shared" si="106"/>
        <v>823.13195390893941</v>
      </c>
      <c r="C1572"/>
      <c r="D1572"/>
      <c r="E1572"/>
      <c r="F1572" s="1">
        <f t="shared" si="107"/>
        <v>-152.83749559181291</v>
      </c>
      <c r="G1572" s="1">
        <f t="shared" si="108"/>
        <v>-799.3176577181913</v>
      </c>
      <c r="P1572"/>
      <c r="Q1572"/>
    </row>
    <row r="1573" spans="1:17" x14ac:dyDescent="0.25">
      <c r="A1573" s="1">
        <f t="shared" si="109"/>
        <v>1473</v>
      </c>
      <c r="B1573">
        <f t="shared" ref="B1573:B1636" si="110">A*A1573</f>
        <v>823.69114681241024</v>
      </c>
      <c r="C1573"/>
      <c r="D1573"/>
      <c r="E1573"/>
      <c r="F1573" s="1">
        <f t="shared" ref="F1573:F1636" si="111">IF($A1573&lt;TSTRAIGHT,yarxiko-B*$A1573,IF($A1573&lt;time_up,-B*($A1573-TSTRAIGHT)+1/2*ABS(g)*($A1573-TSTRAIGHT)^2,B*(A1573-time_up)))</f>
        <v>-152.53646397346864</v>
      </c>
      <c r="G1573" s="1">
        <f t="shared" ref="G1573:G1636" si="112">IF($A1573&lt;TSTRAIGHT,yarxiko-B*$A1573,IF($A1573&lt;TIME_TILLh,-B*($A1573-TSTRAIGHT)+1/2*g*($A1573-TSTRAIGHT)^2,IF($A1573&lt;TIME_TO_2ND,-h-Gamma*($A1573-TIME_TILLh),IF($A1573&lt;T_OLIKO,-h-DY_layer-Gamma*($A1573-TIME_TO_2ND)-1/2*g*($A1573-TIME_TO_2ND)^2,-2*h-DY_layer-B*($A1573-T_OLIKO)))))</f>
        <v>-801.12303947746216</v>
      </c>
      <c r="P1573"/>
      <c r="Q1573"/>
    </row>
    <row r="1574" spans="1:17" x14ac:dyDescent="0.25">
      <c r="A1574" s="1">
        <f t="shared" ref="A1574:A1637" si="113">A1573+DETE</f>
        <v>1474</v>
      </c>
      <c r="B1574">
        <f t="shared" si="110"/>
        <v>824.25033971588095</v>
      </c>
      <c r="C1574"/>
      <c r="D1574"/>
      <c r="E1574"/>
      <c r="F1574" s="1">
        <f t="shared" si="111"/>
        <v>-152.23347841541107</v>
      </c>
      <c r="G1574" s="1">
        <f t="shared" si="112"/>
        <v>-802.92842123673302</v>
      </c>
      <c r="P1574"/>
      <c r="Q1574"/>
    </row>
    <row r="1575" spans="1:17" x14ac:dyDescent="0.25">
      <c r="A1575" s="1">
        <f t="shared" si="113"/>
        <v>1475</v>
      </c>
      <c r="B1575">
        <f t="shared" si="110"/>
        <v>824.80953261935167</v>
      </c>
      <c r="C1575"/>
      <c r="D1575"/>
      <c r="E1575"/>
      <c r="F1575" s="1">
        <f t="shared" si="111"/>
        <v>-151.92853891764025</v>
      </c>
      <c r="G1575" s="1">
        <f t="shared" si="112"/>
        <v>-804.73380299600387</v>
      </c>
      <c r="P1575"/>
      <c r="Q1575"/>
    </row>
    <row r="1576" spans="1:17" x14ac:dyDescent="0.25">
      <c r="A1576" s="1">
        <f t="shared" si="113"/>
        <v>1476</v>
      </c>
      <c r="B1576">
        <f t="shared" si="110"/>
        <v>825.36872552282239</v>
      </c>
      <c r="C1576"/>
      <c r="D1576"/>
      <c r="E1576"/>
      <c r="F1576" s="1">
        <f t="shared" si="111"/>
        <v>-151.62164548015625</v>
      </c>
      <c r="G1576" s="1">
        <f t="shared" si="112"/>
        <v>-806.53918475527473</v>
      </c>
      <c r="P1576"/>
      <c r="Q1576"/>
    </row>
    <row r="1577" spans="1:17" x14ac:dyDescent="0.25">
      <c r="A1577" s="1">
        <f t="shared" si="113"/>
        <v>1477</v>
      </c>
      <c r="B1577">
        <f t="shared" si="110"/>
        <v>825.92791842629322</v>
      </c>
      <c r="C1577"/>
      <c r="D1577"/>
      <c r="E1577"/>
      <c r="F1577" s="1">
        <f t="shared" si="111"/>
        <v>-151.31279810295882</v>
      </c>
      <c r="G1577" s="1">
        <f t="shared" si="112"/>
        <v>-808.34456651454559</v>
      </c>
      <c r="P1577"/>
      <c r="Q1577"/>
    </row>
    <row r="1578" spans="1:17" x14ac:dyDescent="0.25">
      <c r="A1578" s="1">
        <f t="shared" si="113"/>
        <v>1478</v>
      </c>
      <c r="B1578">
        <f t="shared" si="110"/>
        <v>826.48711132976393</v>
      </c>
      <c r="C1578"/>
      <c r="D1578"/>
      <c r="E1578"/>
      <c r="F1578" s="1">
        <f t="shared" si="111"/>
        <v>-151.00199678604815</v>
      </c>
      <c r="G1578" s="1">
        <f t="shared" si="112"/>
        <v>-810.14994827381645</v>
      </c>
      <c r="P1578"/>
      <c r="Q1578"/>
    </row>
    <row r="1579" spans="1:17" x14ac:dyDescent="0.25">
      <c r="A1579" s="1">
        <f t="shared" si="113"/>
        <v>1479</v>
      </c>
      <c r="B1579">
        <f t="shared" si="110"/>
        <v>827.04630423323465</v>
      </c>
      <c r="C1579"/>
      <c r="D1579"/>
      <c r="E1579"/>
      <c r="F1579" s="1">
        <f t="shared" si="111"/>
        <v>-150.68924152942424</v>
      </c>
      <c r="G1579" s="1">
        <f t="shared" si="112"/>
        <v>-811.95533003308731</v>
      </c>
      <c r="P1579"/>
      <c r="Q1579"/>
    </row>
    <row r="1580" spans="1:17" x14ac:dyDescent="0.25">
      <c r="A1580" s="1">
        <f t="shared" si="113"/>
        <v>1480</v>
      </c>
      <c r="B1580">
        <f t="shared" si="110"/>
        <v>827.60549713670537</v>
      </c>
      <c r="C1580"/>
      <c r="D1580"/>
      <c r="E1580"/>
      <c r="F1580" s="1">
        <f t="shared" si="111"/>
        <v>-150.37453233308702</v>
      </c>
      <c r="G1580" s="1">
        <f t="shared" si="112"/>
        <v>-813.76071179235817</v>
      </c>
      <c r="P1580"/>
      <c r="Q1580"/>
    </row>
    <row r="1581" spans="1:17" x14ac:dyDescent="0.25">
      <c r="A1581" s="1">
        <f t="shared" si="113"/>
        <v>1481</v>
      </c>
      <c r="B1581">
        <f t="shared" si="110"/>
        <v>828.1646900401762</v>
      </c>
      <c r="C1581"/>
      <c r="D1581"/>
      <c r="E1581"/>
      <c r="F1581" s="1">
        <f t="shared" si="111"/>
        <v>-150.0578691970365</v>
      </c>
      <c r="G1581" s="1">
        <f t="shared" si="112"/>
        <v>-815.56609355162902</v>
      </c>
      <c r="P1581"/>
      <c r="Q1581"/>
    </row>
    <row r="1582" spans="1:17" x14ac:dyDescent="0.25">
      <c r="A1582" s="1">
        <f t="shared" si="113"/>
        <v>1482</v>
      </c>
      <c r="B1582">
        <f t="shared" si="110"/>
        <v>828.72388294364691</v>
      </c>
      <c r="C1582"/>
      <c r="D1582"/>
      <c r="E1582"/>
      <c r="F1582" s="1">
        <f t="shared" si="111"/>
        <v>-149.73925212127284</v>
      </c>
      <c r="G1582" s="1">
        <f t="shared" si="112"/>
        <v>-817.37147531089988</v>
      </c>
      <c r="P1582"/>
      <c r="Q1582"/>
    </row>
    <row r="1583" spans="1:17" x14ac:dyDescent="0.25">
      <c r="A1583" s="1">
        <f t="shared" si="113"/>
        <v>1483</v>
      </c>
      <c r="B1583">
        <f t="shared" si="110"/>
        <v>829.28307584711763</v>
      </c>
      <c r="C1583"/>
      <c r="D1583"/>
      <c r="E1583"/>
      <c r="F1583" s="1">
        <f t="shared" si="111"/>
        <v>-149.41868110579583</v>
      </c>
      <c r="G1583" s="1">
        <f t="shared" si="112"/>
        <v>-819.17685707017074</v>
      </c>
      <c r="P1583"/>
      <c r="Q1583"/>
    </row>
    <row r="1584" spans="1:17" x14ac:dyDescent="0.25">
      <c r="A1584" s="1">
        <f t="shared" si="113"/>
        <v>1484</v>
      </c>
      <c r="B1584">
        <f t="shared" si="110"/>
        <v>829.84226875058846</v>
      </c>
      <c r="C1584"/>
      <c r="D1584"/>
      <c r="E1584"/>
      <c r="F1584" s="1">
        <f t="shared" si="111"/>
        <v>-149.09615615060545</v>
      </c>
      <c r="G1584" s="1">
        <f t="shared" si="112"/>
        <v>-820.9822388294416</v>
      </c>
      <c r="P1584"/>
      <c r="Q1584"/>
    </row>
    <row r="1585" spans="1:17" x14ac:dyDescent="0.25">
      <c r="A1585" s="1">
        <f t="shared" si="113"/>
        <v>1485</v>
      </c>
      <c r="B1585">
        <f t="shared" si="110"/>
        <v>830.40146165405918</v>
      </c>
      <c r="C1585"/>
      <c r="D1585"/>
      <c r="E1585"/>
      <c r="F1585" s="1">
        <f t="shared" si="111"/>
        <v>-148.77167725570189</v>
      </c>
      <c r="G1585" s="1">
        <f t="shared" si="112"/>
        <v>-822.78762058871257</v>
      </c>
      <c r="P1585"/>
      <c r="Q1585"/>
    </row>
    <row r="1586" spans="1:17" x14ac:dyDescent="0.25">
      <c r="A1586" s="1">
        <f t="shared" si="113"/>
        <v>1486</v>
      </c>
      <c r="B1586">
        <f t="shared" si="110"/>
        <v>830.96065455752989</v>
      </c>
      <c r="C1586"/>
      <c r="D1586"/>
      <c r="E1586"/>
      <c r="F1586" s="1">
        <f t="shared" si="111"/>
        <v>-148.44524442108502</v>
      </c>
      <c r="G1586" s="1">
        <f t="shared" si="112"/>
        <v>-824.59300234798343</v>
      </c>
      <c r="P1586"/>
      <c r="Q1586"/>
    </row>
    <row r="1587" spans="1:17" x14ac:dyDescent="0.25">
      <c r="A1587" s="1">
        <f t="shared" si="113"/>
        <v>1487</v>
      </c>
      <c r="B1587">
        <f t="shared" si="110"/>
        <v>831.51984746100061</v>
      </c>
      <c r="C1587"/>
      <c r="D1587"/>
      <c r="E1587"/>
      <c r="F1587" s="1">
        <f t="shared" si="111"/>
        <v>-148.11685764675497</v>
      </c>
      <c r="G1587" s="1">
        <f t="shared" si="112"/>
        <v>-826.39838410725429</v>
      </c>
      <c r="P1587"/>
      <c r="Q1587"/>
    </row>
    <row r="1588" spans="1:17" x14ac:dyDescent="0.25">
      <c r="A1588" s="1">
        <f t="shared" si="113"/>
        <v>1488</v>
      </c>
      <c r="B1588">
        <f t="shared" si="110"/>
        <v>832.07904036447144</v>
      </c>
      <c r="C1588"/>
      <c r="D1588"/>
      <c r="E1588"/>
      <c r="F1588" s="1">
        <f t="shared" si="111"/>
        <v>-147.78651693271149</v>
      </c>
      <c r="G1588" s="1">
        <f t="shared" si="112"/>
        <v>-828.20376586652515</v>
      </c>
      <c r="P1588"/>
      <c r="Q1588"/>
    </row>
    <row r="1589" spans="1:17" x14ac:dyDescent="0.25">
      <c r="A1589" s="1">
        <f t="shared" si="113"/>
        <v>1489</v>
      </c>
      <c r="B1589">
        <f t="shared" si="110"/>
        <v>832.63823326794216</v>
      </c>
      <c r="C1589"/>
      <c r="D1589"/>
      <c r="E1589"/>
      <c r="F1589" s="1">
        <f t="shared" si="111"/>
        <v>-147.45422227895483</v>
      </c>
      <c r="G1589" s="1">
        <f t="shared" si="112"/>
        <v>-830.009147625796</v>
      </c>
      <c r="P1589"/>
      <c r="Q1589"/>
    </row>
    <row r="1590" spans="1:17" x14ac:dyDescent="0.25">
      <c r="A1590" s="1">
        <f t="shared" si="113"/>
        <v>1490</v>
      </c>
      <c r="B1590">
        <f t="shared" si="110"/>
        <v>833.19742617141287</v>
      </c>
      <c r="C1590"/>
      <c r="D1590"/>
      <c r="E1590"/>
      <c r="F1590" s="1">
        <f t="shared" si="111"/>
        <v>-147.11997368548487</v>
      </c>
      <c r="G1590" s="1">
        <f t="shared" si="112"/>
        <v>-831.81452938506686</v>
      </c>
      <c r="P1590"/>
      <c r="Q1590"/>
    </row>
    <row r="1591" spans="1:17" x14ac:dyDescent="0.25">
      <c r="A1591" s="1">
        <f t="shared" si="113"/>
        <v>1491</v>
      </c>
      <c r="B1591">
        <f t="shared" si="110"/>
        <v>833.75661907488359</v>
      </c>
      <c r="C1591"/>
      <c r="D1591"/>
      <c r="E1591"/>
      <c r="F1591" s="1">
        <f t="shared" si="111"/>
        <v>-146.7837711523016</v>
      </c>
      <c r="G1591" s="1">
        <f t="shared" si="112"/>
        <v>-833.61991114433772</v>
      </c>
      <c r="P1591"/>
      <c r="Q1591"/>
    </row>
    <row r="1592" spans="1:17" x14ac:dyDescent="0.25">
      <c r="A1592" s="1">
        <f t="shared" si="113"/>
        <v>1492</v>
      </c>
      <c r="B1592">
        <f t="shared" si="110"/>
        <v>834.31581197835442</v>
      </c>
      <c r="C1592"/>
      <c r="D1592"/>
      <c r="E1592"/>
      <c r="F1592" s="1">
        <f t="shared" si="111"/>
        <v>-146.44561467940514</v>
      </c>
      <c r="G1592" s="1">
        <f t="shared" si="112"/>
        <v>-835.42529290360858</v>
      </c>
      <c r="P1592"/>
      <c r="Q1592"/>
    </row>
    <row r="1593" spans="1:17" x14ac:dyDescent="0.25">
      <c r="A1593" s="1">
        <f t="shared" si="113"/>
        <v>1493</v>
      </c>
      <c r="B1593">
        <f t="shared" si="110"/>
        <v>834.87500488182513</v>
      </c>
      <c r="C1593"/>
      <c r="D1593"/>
      <c r="E1593"/>
      <c r="F1593" s="1">
        <f t="shared" si="111"/>
        <v>-146.10550426679538</v>
      </c>
      <c r="G1593" s="1">
        <f t="shared" si="112"/>
        <v>-837.23067466287944</v>
      </c>
      <c r="P1593"/>
      <c r="Q1593"/>
    </row>
    <row r="1594" spans="1:17" x14ac:dyDescent="0.25">
      <c r="A1594" s="1">
        <f t="shared" si="113"/>
        <v>1494</v>
      </c>
      <c r="B1594">
        <f t="shared" si="110"/>
        <v>835.43419778529585</v>
      </c>
      <c r="C1594"/>
      <c r="D1594"/>
      <c r="E1594"/>
      <c r="F1594" s="1">
        <f t="shared" si="111"/>
        <v>-145.76343991447226</v>
      </c>
      <c r="G1594" s="1">
        <f t="shared" si="112"/>
        <v>-839.0360564221503</v>
      </c>
      <c r="P1594"/>
      <c r="Q1594"/>
    </row>
    <row r="1595" spans="1:17" x14ac:dyDescent="0.25">
      <c r="A1595" s="1">
        <f t="shared" si="113"/>
        <v>1495</v>
      </c>
      <c r="B1595">
        <f t="shared" si="110"/>
        <v>835.99339068876657</v>
      </c>
      <c r="C1595"/>
      <c r="D1595"/>
      <c r="E1595"/>
      <c r="F1595" s="1">
        <f t="shared" si="111"/>
        <v>-145.41942162243595</v>
      </c>
      <c r="G1595" s="1">
        <f t="shared" si="112"/>
        <v>-840.84143818142115</v>
      </c>
      <c r="P1595"/>
      <c r="Q1595"/>
    </row>
    <row r="1596" spans="1:17" x14ac:dyDescent="0.25">
      <c r="A1596" s="1">
        <f t="shared" si="113"/>
        <v>1496</v>
      </c>
      <c r="B1596">
        <f t="shared" si="110"/>
        <v>836.5525835922374</v>
      </c>
      <c r="C1596"/>
      <c r="D1596"/>
      <c r="E1596"/>
      <c r="F1596" s="1">
        <f t="shared" si="111"/>
        <v>-145.07344939068633</v>
      </c>
      <c r="G1596" s="1">
        <f t="shared" si="112"/>
        <v>-842.64681994069201</v>
      </c>
      <c r="P1596"/>
      <c r="Q1596"/>
    </row>
    <row r="1597" spans="1:17" x14ac:dyDescent="0.25">
      <c r="A1597" s="1">
        <f t="shared" si="113"/>
        <v>1497</v>
      </c>
      <c r="B1597">
        <f t="shared" si="110"/>
        <v>837.11177649570811</v>
      </c>
      <c r="C1597"/>
      <c r="D1597"/>
      <c r="E1597"/>
      <c r="F1597" s="1">
        <f t="shared" si="111"/>
        <v>-144.72552321922342</v>
      </c>
      <c r="G1597" s="1">
        <f t="shared" si="112"/>
        <v>-844.45220169996287</v>
      </c>
      <c r="P1597"/>
      <c r="Q1597"/>
    </row>
    <row r="1598" spans="1:17" x14ac:dyDescent="0.25">
      <c r="A1598" s="1">
        <f t="shared" si="113"/>
        <v>1498</v>
      </c>
      <c r="B1598">
        <f t="shared" si="110"/>
        <v>837.67096939917883</v>
      </c>
      <c r="C1598"/>
      <c r="D1598"/>
      <c r="E1598"/>
      <c r="F1598" s="1">
        <f t="shared" si="111"/>
        <v>-144.37564310804726</v>
      </c>
      <c r="G1598" s="1">
        <f t="shared" si="112"/>
        <v>-846.25758345923373</v>
      </c>
      <c r="P1598"/>
      <c r="Q1598"/>
    </row>
    <row r="1599" spans="1:17" x14ac:dyDescent="0.25">
      <c r="A1599" s="1">
        <f t="shared" si="113"/>
        <v>1499</v>
      </c>
      <c r="B1599">
        <f t="shared" si="110"/>
        <v>838.23016230264966</v>
      </c>
      <c r="C1599"/>
      <c r="D1599"/>
      <c r="E1599"/>
      <c r="F1599" s="1">
        <f t="shared" si="111"/>
        <v>-144.02380905715785</v>
      </c>
      <c r="G1599" s="1">
        <f t="shared" si="112"/>
        <v>-848.06296521850459</v>
      </c>
      <c r="P1599"/>
      <c r="Q1599"/>
    </row>
    <row r="1600" spans="1:17" x14ac:dyDescent="0.25">
      <c r="A1600" s="1">
        <f t="shared" si="113"/>
        <v>1500</v>
      </c>
      <c r="B1600">
        <f t="shared" si="110"/>
        <v>838.78935520612038</v>
      </c>
      <c r="C1600"/>
      <c r="D1600"/>
      <c r="E1600"/>
      <c r="F1600" s="1">
        <f t="shared" si="111"/>
        <v>-143.67002106655514</v>
      </c>
      <c r="G1600" s="1">
        <f t="shared" si="112"/>
        <v>-849.86834697777545</v>
      </c>
      <c r="P1600"/>
      <c r="Q1600"/>
    </row>
    <row r="1601" spans="1:17" x14ac:dyDescent="0.25">
      <c r="A1601" s="1">
        <f t="shared" si="113"/>
        <v>1501</v>
      </c>
      <c r="B1601">
        <f t="shared" si="110"/>
        <v>839.34854810959109</v>
      </c>
      <c r="C1601"/>
      <c r="D1601"/>
      <c r="E1601"/>
      <c r="F1601" s="1">
        <f t="shared" si="111"/>
        <v>-143.31427913623918</v>
      </c>
      <c r="G1601" s="1">
        <f t="shared" si="112"/>
        <v>-851.6737287370463</v>
      </c>
      <c r="P1601"/>
      <c r="Q1601"/>
    </row>
    <row r="1602" spans="1:17" x14ac:dyDescent="0.25">
      <c r="A1602" s="1">
        <f t="shared" si="113"/>
        <v>1502</v>
      </c>
      <c r="B1602">
        <f t="shared" si="110"/>
        <v>839.90774101306181</v>
      </c>
      <c r="C1602"/>
      <c r="D1602"/>
      <c r="E1602"/>
      <c r="F1602" s="1">
        <f t="shared" si="111"/>
        <v>-142.95658326620986</v>
      </c>
      <c r="G1602" s="1">
        <f t="shared" si="112"/>
        <v>-853.47911049631716</v>
      </c>
      <c r="P1602"/>
      <c r="Q1602"/>
    </row>
    <row r="1603" spans="1:17" x14ac:dyDescent="0.25">
      <c r="A1603" s="1">
        <f t="shared" si="113"/>
        <v>1503</v>
      </c>
      <c r="B1603">
        <f t="shared" si="110"/>
        <v>840.46693391653264</v>
      </c>
      <c r="C1603"/>
      <c r="D1603"/>
      <c r="E1603"/>
      <c r="F1603" s="1">
        <f t="shared" si="111"/>
        <v>-142.5969334564673</v>
      </c>
      <c r="G1603" s="1">
        <f t="shared" si="112"/>
        <v>-855.28449225558802</v>
      </c>
      <c r="P1603"/>
      <c r="Q1603"/>
    </row>
    <row r="1604" spans="1:17" x14ac:dyDescent="0.25">
      <c r="A1604" s="1">
        <f t="shared" si="113"/>
        <v>1504</v>
      </c>
      <c r="B1604">
        <f t="shared" si="110"/>
        <v>841.02612682000336</v>
      </c>
      <c r="C1604"/>
      <c r="D1604"/>
      <c r="E1604"/>
      <c r="F1604" s="1">
        <f t="shared" si="111"/>
        <v>-142.23532970701154</v>
      </c>
      <c r="G1604" s="1">
        <f t="shared" si="112"/>
        <v>-857.08987401485888</v>
      </c>
      <c r="P1604"/>
      <c r="Q1604"/>
    </row>
    <row r="1605" spans="1:17" x14ac:dyDescent="0.25">
      <c r="A1605" s="1">
        <f t="shared" si="113"/>
        <v>1505</v>
      </c>
      <c r="B1605">
        <f t="shared" si="110"/>
        <v>841.58531972347407</v>
      </c>
      <c r="C1605"/>
      <c r="D1605"/>
      <c r="E1605"/>
      <c r="F1605" s="1">
        <f t="shared" si="111"/>
        <v>-141.87177201784243</v>
      </c>
      <c r="G1605" s="1">
        <f t="shared" si="112"/>
        <v>-858.89525577412974</v>
      </c>
      <c r="P1605"/>
      <c r="Q1605"/>
    </row>
    <row r="1606" spans="1:17" x14ac:dyDescent="0.25">
      <c r="A1606" s="1">
        <f t="shared" si="113"/>
        <v>1506</v>
      </c>
      <c r="B1606">
        <f t="shared" si="110"/>
        <v>842.14451262694479</v>
      </c>
      <c r="C1606"/>
      <c r="D1606"/>
      <c r="E1606"/>
      <c r="F1606" s="1">
        <f t="shared" si="111"/>
        <v>-141.50626038896002</v>
      </c>
      <c r="G1606" s="1">
        <f t="shared" si="112"/>
        <v>-860.7006375334006</v>
      </c>
      <c r="P1606"/>
      <c r="Q1606"/>
    </row>
    <row r="1607" spans="1:17" x14ac:dyDescent="0.25">
      <c r="A1607" s="1">
        <f t="shared" si="113"/>
        <v>1507</v>
      </c>
      <c r="B1607">
        <f t="shared" si="110"/>
        <v>842.70370553041562</v>
      </c>
      <c r="C1607"/>
      <c r="D1607"/>
      <c r="E1607"/>
      <c r="F1607" s="1">
        <f t="shared" si="111"/>
        <v>-141.13879482036441</v>
      </c>
      <c r="G1607" s="1">
        <f t="shared" si="112"/>
        <v>-862.50601929267145</v>
      </c>
      <c r="P1607"/>
      <c r="Q1607"/>
    </row>
    <row r="1608" spans="1:17" x14ac:dyDescent="0.25">
      <c r="A1608" s="1">
        <f t="shared" si="113"/>
        <v>1508</v>
      </c>
      <c r="B1608">
        <f t="shared" si="110"/>
        <v>843.26289843388633</v>
      </c>
      <c r="C1608"/>
      <c r="D1608"/>
      <c r="E1608"/>
      <c r="F1608" s="1">
        <f t="shared" si="111"/>
        <v>-140.7693753120555</v>
      </c>
      <c r="G1608" s="1">
        <f t="shared" si="112"/>
        <v>-864.31140105194231</v>
      </c>
      <c r="P1608"/>
      <c r="Q1608"/>
    </row>
    <row r="1609" spans="1:17" x14ac:dyDescent="0.25">
      <c r="A1609" s="1">
        <f t="shared" si="113"/>
        <v>1509</v>
      </c>
      <c r="B1609">
        <f t="shared" si="110"/>
        <v>843.82209133735705</v>
      </c>
      <c r="C1609"/>
      <c r="D1609"/>
      <c r="E1609"/>
      <c r="F1609" s="1">
        <f t="shared" si="111"/>
        <v>-140.39800186403323</v>
      </c>
      <c r="G1609" s="1">
        <f t="shared" si="112"/>
        <v>-866.11678281121317</v>
      </c>
      <c r="P1609"/>
      <c r="Q1609"/>
    </row>
    <row r="1610" spans="1:17" x14ac:dyDescent="0.25">
      <c r="A1610" s="1">
        <f t="shared" si="113"/>
        <v>1510</v>
      </c>
      <c r="B1610">
        <f t="shared" si="110"/>
        <v>844.38128424082788</v>
      </c>
      <c r="C1610"/>
      <c r="D1610"/>
      <c r="E1610"/>
      <c r="F1610" s="1">
        <f t="shared" si="111"/>
        <v>-140.02467447629789</v>
      </c>
      <c r="G1610" s="1">
        <f t="shared" si="112"/>
        <v>-867.92216457048403</v>
      </c>
      <c r="P1610"/>
      <c r="Q1610"/>
    </row>
    <row r="1611" spans="1:17" x14ac:dyDescent="0.25">
      <c r="A1611" s="1">
        <f t="shared" si="113"/>
        <v>1511</v>
      </c>
      <c r="B1611">
        <f t="shared" si="110"/>
        <v>844.9404771442986</v>
      </c>
      <c r="C1611"/>
      <c r="D1611"/>
      <c r="E1611"/>
      <c r="F1611" s="1">
        <f t="shared" si="111"/>
        <v>-139.64939314884907</v>
      </c>
      <c r="G1611" s="1">
        <f t="shared" si="112"/>
        <v>-869.72754632975489</v>
      </c>
      <c r="P1611"/>
      <c r="Q1611"/>
    </row>
    <row r="1612" spans="1:17" x14ac:dyDescent="0.25">
      <c r="A1612" s="1">
        <f t="shared" si="113"/>
        <v>1512</v>
      </c>
      <c r="B1612">
        <f t="shared" si="110"/>
        <v>845.49967004776931</v>
      </c>
      <c r="C1612"/>
      <c r="D1612"/>
      <c r="E1612"/>
      <c r="F1612" s="1">
        <f t="shared" si="111"/>
        <v>-139.27215788168701</v>
      </c>
      <c r="G1612" s="1">
        <f t="shared" si="112"/>
        <v>-871.53292808902575</v>
      </c>
      <c r="P1612"/>
      <c r="Q1612"/>
    </row>
    <row r="1613" spans="1:17" x14ac:dyDescent="0.25">
      <c r="A1613" s="1">
        <f t="shared" si="113"/>
        <v>1513</v>
      </c>
      <c r="B1613">
        <f t="shared" si="110"/>
        <v>846.05886295124003</v>
      </c>
      <c r="C1613"/>
      <c r="D1613"/>
      <c r="E1613"/>
      <c r="F1613" s="1">
        <f t="shared" si="111"/>
        <v>-138.89296867481175</v>
      </c>
      <c r="G1613" s="1">
        <f t="shared" si="112"/>
        <v>-873.3383098482966</v>
      </c>
      <c r="P1613"/>
      <c r="Q1613"/>
    </row>
    <row r="1614" spans="1:17" x14ac:dyDescent="0.25">
      <c r="A1614" s="1">
        <f t="shared" si="113"/>
        <v>1514</v>
      </c>
      <c r="B1614">
        <f t="shared" si="110"/>
        <v>846.61805585471086</v>
      </c>
      <c r="C1614"/>
      <c r="D1614"/>
      <c r="E1614"/>
      <c r="F1614" s="1">
        <f t="shared" si="111"/>
        <v>-138.51182552822308</v>
      </c>
      <c r="G1614" s="1">
        <f t="shared" si="112"/>
        <v>-875.14369160756746</v>
      </c>
      <c r="P1614"/>
      <c r="Q1614"/>
    </row>
    <row r="1615" spans="1:17" x14ac:dyDescent="0.25">
      <c r="A1615" s="1">
        <f t="shared" si="113"/>
        <v>1515</v>
      </c>
      <c r="B1615">
        <f t="shared" si="110"/>
        <v>847.17724875818158</v>
      </c>
      <c r="C1615"/>
      <c r="D1615"/>
      <c r="E1615"/>
      <c r="F1615" s="1">
        <f t="shared" si="111"/>
        <v>-138.12872844192128</v>
      </c>
      <c r="G1615" s="1">
        <f t="shared" si="112"/>
        <v>-876.94907336683832</v>
      </c>
      <c r="P1615"/>
      <c r="Q1615"/>
    </row>
    <row r="1616" spans="1:17" x14ac:dyDescent="0.25">
      <c r="A1616" s="1">
        <f t="shared" si="113"/>
        <v>1516</v>
      </c>
      <c r="B1616">
        <f t="shared" si="110"/>
        <v>847.73644166165229</v>
      </c>
      <c r="C1616"/>
      <c r="D1616"/>
      <c r="E1616"/>
      <c r="F1616" s="1">
        <f t="shared" si="111"/>
        <v>-137.74367741590623</v>
      </c>
      <c r="G1616" s="1">
        <f t="shared" si="112"/>
        <v>-878.75445512610929</v>
      </c>
      <c r="P1616"/>
      <c r="Q1616"/>
    </row>
    <row r="1617" spans="1:17" x14ac:dyDescent="0.25">
      <c r="A1617" s="1">
        <f t="shared" si="113"/>
        <v>1517</v>
      </c>
      <c r="B1617">
        <f t="shared" si="110"/>
        <v>848.29563456512301</v>
      </c>
      <c r="C1617"/>
      <c r="D1617"/>
      <c r="E1617"/>
      <c r="F1617" s="1">
        <f t="shared" si="111"/>
        <v>-137.35667245017777</v>
      </c>
      <c r="G1617" s="1">
        <f t="shared" si="112"/>
        <v>-880.55983688538015</v>
      </c>
      <c r="P1617"/>
      <c r="Q1617"/>
    </row>
    <row r="1618" spans="1:17" x14ac:dyDescent="0.25">
      <c r="A1618" s="1">
        <f t="shared" si="113"/>
        <v>1518</v>
      </c>
      <c r="B1618">
        <f t="shared" si="110"/>
        <v>848.85482746859384</v>
      </c>
      <c r="C1618"/>
      <c r="D1618"/>
      <c r="E1618"/>
      <c r="F1618" s="1">
        <f t="shared" si="111"/>
        <v>-136.96771354473611</v>
      </c>
      <c r="G1618" s="1">
        <f t="shared" si="112"/>
        <v>-882.36521864465101</v>
      </c>
      <c r="P1618"/>
      <c r="Q1618"/>
    </row>
    <row r="1619" spans="1:17" x14ac:dyDescent="0.25">
      <c r="A1619" s="1">
        <f t="shared" si="113"/>
        <v>1519</v>
      </c>
      <c r="B1619">
        <f t="shared" si="110"/>
        <v>849.41402037206456</v>
      </c>
      <c r="C1619"/>
      <c r="D1619"/>
      <c r="E1619"/>
      <c r="F1619" s="1">
        <f t="shared" si="111"/>
        <v>-136.57680069958116</v>
      </c>
      <c r="G1619" s="1">
        <f t="shared" si="112"/>
        <v>-884.17060040392187</v>
      </c>
      <c r="P1619"/>
      <c r="Q1619"/>
    </row>
    <row r="1620" spans="1:17" x14ac:dyDescent="0.25">
      <c r="A1620" s="1">
        <f t="shared" si="113"/>
        <v>1520</v>
      </c>
      <c r="B1620">
        <f t="shared" si="110"/>
        <v>849.97321327553527</v>
      </c>
      <c r="C1620"/>
      <c r="D1620"/>
      <c r="E1620"/>
      <c r="F1620" s="1">
        <f t="shared" si="111"/>
        <v>-136.18393391471284</v>
      </c>
      <c r="G1620" s="1">
        <f t="shared" si="112"/>
        <v>-885.97598216319273</v>
      </c>
      <c r="P1620"/>
      <c r="Q1620"/>
    </row>
    <row r="1621" spans="1:17" x14ac:dyDescent="0.25">
      <c r="A1621" s="1">
        <f t="shared" si="113"/>
        <v>1521</v>
      </c>
      <c r="B1621">
        <f t="shared" si="110"/>
        <v>850.53240617900599</v>
      </c>
      <c r="C1621"/>
      <c r="D1621"/>
      <c r="E1621"/>
      <c r="F1621" s="1">
        <f t="shared" si="111"/>
        <v>-135.78911319013145</v>
      </c>
      <c r="G1621" s="1">
        <f t="shared" si="112"/>
        <v>-887.78136392246358</v>
      </c>
      <c r="P1621"/>
      <c r="Q1621"/>
    </row>
    <row r="1622" spans="1:17" x14ac:dyDescent="0.25">
      <c r="A1622" s="1">
        <f t="shared" si="113"/>
        <v>1522</v>
      </c>
      <c r="B1622">
        <f t="shared" si="110"/>
        <v>851.09159908247682</v>
      </c>
      <c r="C1622"/>
      <c r="D1622"/>
      <c r="E1622"/>
      <c r="F1622" s="1">
        <f t="shared" si="111"/>
        <v>-135.39233852583669</v>
      </c>
      <c r="G1622" s="1">
        <f t="shared" si="112"/>
        <v>-889.58674568173444</v>
      </c>
      <c r="P1622"/>
      <c r="Q1622"/>
    </row>
    <row r="1623" spans="1:17" x14ac:dyDescent="0.25">
      <c r="A1623" s="1">
        <f t="shared" si="113"/>
        <v>1523</v>
      </c>
      <c r="B1623">
        <f t="shared" si="110"/>
        <v>851.65079198594754</v>
      </c>
      <c r="C1623"/>
      <c r="D1623"/>
      <c r="E1623"/>
      <c r="F1623" s="1">
        <f t="shared" si="111"/>
        <v>-134.99360992182852</v>
      </c>
      <c r="G1623" s="1">
        <f t="shared" si="112"/>
        <v>-891.3921274410053</v>
      </c>
      <c r="P1623"/>
      <c r="Q1623"/>
    </row>
    <row r="1624" spans="1:17" x14ac:dyDescent="0.25">
      <c r="A1624" s="1">
        <f t="shared" si="113"/>
        <v>1524</v>
      </c>
      <c r="B1624">
        <f t="shared" si="110"/>
        <v>852.20998488941825</v>
      </c>
      <c r="C1624"/>
      <c r="D1624"/>
      <c r="E1624"/>
      <c r="F1624" s="1">
        <f t="shared" si="111"/>
        <v>-134.59292737810722</v>
      </c>
      <c r="G1624" s="1">
        <f t="shared" si="112"/>
        <v>-893.19750920027616</v>
      </c>
      <c r="P1624"/>
      <c r="Q1624"/>
    </row>
    <row r="1625" spans="1:17" x14ac:dyDescent="0.25">
      <c r="A1625" s="1">
        <f t="shared" si="113"/>
        <v>1525</v>
      </c>
      <c r="B1625">
        <f t="shared" si="110"/>
        <v>852.76917779288908</v>
      </c>
      <c r="C1625"/>
      <c r="D1625"/>
      <c r="E1625"/>
      <c r="F1625" s="1">
        <f t="shared" si="111"/>
        <v>-134.19029089467261</v>
      </c>
      <c r="G1625" s="1">
        <f t="shared" si="112"/>
        <v>-895.00289095954702</v>
      </c>
      <c r="P1625"/>
      <c r="Q1625"/>
    </row>
    <row r="1626" spans="1:17" x14ac:dyDescent="0.25">
      <c r="A1626" s="1">
        <f t="shared" si="113"/>
        <v>1526</v>
      </c>
      <c r="B1626">
        <f t="shared" si="110"/>
        <v>853.3283706963598</v>
      </c>
      <c r="C1626"/>
      <c r="D1626"/>
      <c r="E1626"/>
      <c r="F1626" s="1">
        <f t="shared" si="111"/>
        <v>-133.78570047152465</v>
      </c>
      <c r="G1626" s="1">
        <f t="shared" si="112"/>
        <v>-896.80827271881788</v>
      </c>
      <c r="P1626"/>
      <c r="Q1626"/>
    </row>
    <row r="1627" spans="1:17" x14ac:dyDescent="0.25">
      <c r="A1627" s="1">
        <f t="shared" si="113"/>
        <v>1527</v>
      </c>
      <c r="B1627">
        <f t="shared" si="110"/>
        <v>853.88756359983051</v>
      </c>
      <c r="C1627"/>
      <c r="D1627"/>
      <c r="E1627"/>
      <c r="F1627" s="1">
        <f t="shared" si="111"/>
        <v>-133.37915610866361</v>
      </c>
      <c r="G1627" s="1">
        <f t="shared" si="112"/>
        <v>-898.61365447808873</v>
      </c>
      <c r="P1627"/>
      <c r="Q1627"/>
    </row>
    <row r="1628" spans="1:17" x14ac:dyDescent="0.25">
      <c r="A1628" s="1">
        <f t="shared" si="113"/>
        <v>1528</v>
      </c>
      <c r="B1628">
        <f t="shared" si="110"/>
        <v>854.44675650330123</v>
      </c>
      <c r="C1628"/>
      <c r="D1628"/>
      <c r="E1628"/>
      <c r="F1628" s="1">
        <f t="shared" si="111"/>
        <v>-132.97065780608921</v>
      </c>
      <c r="G1628" s="1">
        <f t="shared" si="112"/>
        <v>-900.41903623735959</v>
      </c>
      <c r="P1628"/>
      <c r="Q1628"/>
    </row>
    <row r="1629" spans="1:17" x14ac:dyDescent="0.25">
      <c r="A1629" s="1">
        <f t="shared" si="113"/>
        <v>1529</v>
      </c>
      <c r="B1629">
        <f t="shared" si="110"/>
        <v>855.00594940677206</v>
      </c>
      <c r="C1629"/>
      <c r="D1629"/>
      <c r="E1629"/>
      <c r="F1629" s="1">
        <f t="shared" si="111"/>
        <v>-132.56020556380139</v>
      </c>
      <c r="G1629" s="1">
        <f t="shared" si="112"/>
        <v>-902.22441799663045</v>
      </c>
      <c r="P1629"/>
      <c r="Q1629"/>
    </row>
    <row r="1630" spans="1:17" x14ac:dyDescent="0.25">
      <c r="A1630" s="1">
        <f t="shared" si="113"/>
        <v>1530</v>
      </c>
      <c r="B1630">
        <f t="shared" si="110"/>
        <v>855.56514231024278</v>
      </c>
      <c r="C1630"/>
      <c r="D1630"/>
      <c r="E1630"/>
      <c r="F1630" s="1">
        <f t="shared" si="111"/>
        <v>-132.14779938180044</v>
      </c>
      <c r="G1630" s="1">
        <f t="shared" si="112"/>
        <v>-904.02979975590131</v>
      </c>
      <c r="P1630"/>
      <c r="Q1630"/>
    </row>
    <row r="1631" spans="1:17" x14ac:dyDescent="0.25">
      <c r="A1631" s="1">
        <f t="shared" si="113"/>
        <v>1531</v>
      </c>
      <c r="B1631">
        <f t="shared" si="110"/>
        <v>856.12433521371349</v>
      </c>
      <c r="C1631"/>
      <c r="D1631"/>
      <c r="E1631"/>
      <c r="F1631" s="1">
        <f t="shared" si="111"/>
        <v>-131.73343926008619</v>
      </c>
      <c r="G1631" s="1">
        <f t="shared" si="112"/>
        <v>-905.83518151517217</v>
      </c>
      <c r="P1631"/>
      <c r="Q1631"/>
    </row>
    <row r="1632" spans="1:17" x14ac:dyDescent="0.25">
      <c r="A1632" s="1">
        <f t="shared" si="113"/>
        <v>1532</v>
      </c>
      <c r="B1632">
        <f t="shared" si="110"/>
        <v>856.68352811718421</v>
      </c>
      <c r="C1632"/>
      <c r="D1632"/>
      <c r="E1632"/>
      <c r="F1632" s="1">
        <f t="shared" si="111"/>
        <v>-131.31712519865857</v>
      </c>
      <c r="G1632" s="1">
        <f t="shared" si="112"/>
        <v>-907.64056327444302</v>
      </c>
      <c r="P1632"/>
      <c r="Q1632"/>
    </row>
    <row r="1633" spans="1:17" x14ac:dyDescent="0.25">
      <c r="A1633" s="1">
        <f t="shared" si="113"/>
        <v>1533</v>
      </c>
      <c r="B1633">
        <f t="shared" si="110"/>
        <v>857.24272102065504</v>
      </c>
      <c r="C1633"/>
      <c r="D1633"/>
      <c r="E1633"/>
      <c r="F1633" s="1">
        <f t="shared" si="111"/>
        <v>-130.89885719751783</v>
      </c>
      <c r="G1633" s="1">
        <f t="shared" si="112"/>
        <v>-909.44594503371388</v>
      </c>
      <c r="P1633"/>
      <c r="Q1633"/>
    </row>
    <row r="1634" spans="1:17" x14ac:dyDescent="0.25">
      <c r="A1634" s="1">
        <f t="shared" si="113"/>
        <v>1534</v>
      </c>
      <c r="B1634">
        <f t="shared" si="110"/>
        <v>857.80191392412576</v>
      </c>
      <c r="C1634"/>
      <c r="D1634"/>
      <c r="E1634"/>
      <c r="F1634" s="1">
        <f t="shared" si="111"/>
        <v>-130.47863525666378</v>
      </c>
      <c r="G1634" s="1">
        <f t="shared" si="112"/>
        <v>-911.25132679298486</v>
      </c>
      <c r="P1634"/>
      <c r="Q1634"/>
    </row>
    <row r="1635" spans="1:17" x14ac:dyDescent="0.25">
      <c r="A1635" s="1">
        <f t="shared" si="113"/>
        <v>1535</v>
      </c>
      <c r="B1635">
        <f t="shared" si="110"/>
        <v>858.36110682759647</v>
      </c>
      <c r="C1635"/>
      <c r="D1635"/>
      <c r="E1635"/>
      <c r="F1635" s="1">
        <f t="shared" si="111"/>
        <v>-130.05645937609631</v>
      </c>
      <c r="G1635" s="1">
        <f t="shared" si="112"/>
        <v>-913.05670855225571</v>
      </c>
      <c r="P1635"/>
      <c r="Q1635"/>
    </row>
    <row r="1636" spans="1:17" x14ac:dyDescent="0.25">
      <c r="A1636" s="1">
        <f t="shared" si="113"/>
        <v>1536</v>
      </c>
      <c r="B1636">
        <f t="shared" si="110"/>
        <v>858.92029973106719</v>
      </c>
      <c r="C1636"/>
      <c r="D1636"/>
      <c r="E1636"/>
      <c r="F1636" s="1">
        <f t="shared" si="111"/>
        <v>-129.63232955581572</v>
      </c>
      <c r="G1636" s="1">
        <f t="shared" si="112"/>
        <v>-914.86209031152657</v>
      </c>
      <c r="P1636"/>
      <c r="Q1636"/>
    </row>
    <row r="1637" spans="1:17" x14ac:dyDescent="0.25">
      <c r="A1637" s="1">
        <f t="shared" si="113"/>
        <v>1537</v>
      </c>
      <c r="B1637">
        <f t="shared" ref="B1637:B1700" si="114">A*A1637</f>
        <v>859.47949263453802</v>
      </c>
      <c r="C1637"/>
      <c r="D1637"/>
      <c r="E1637"/>
      <c r="F1637" s="1">
        <f t="shared" ref="F1637:F1700" si="115">IF($A1637&lt;TSTRAIGHT,yarxiko-B*$A1637,IF($A1637&lt;time_up,-B*($A1637-TSTRAIGHT)+1/2*ABS(g)*($A1637-TSTRAIGHT)^2,B*(A1637-time_up)))</f>
        <v>-129.20624579582181</v>
      </c>
      <c r="G1637" s="1">
        <f t="shared" ref="G1637:G1700" si="116">IF($A1637&lt;TSTRAIGHT,yarxiko-B*$A1637,IF($A1637&lt;TIME_TILLh,-B*($A1637-TSTRAIGHT)+1/2*g*($A1637-TSTRAIGHT)^2,IF($A1637&lt;TIME_TO_2ND,-h-Gamma*($A1637-TIME_TILLh),IF($A1637&lt;T_OLIKO,-h-DY_layer-Gamma*($A1637-TIME_TO_2ND)-1/2*g*($A1637-TIME_TO_2ND)^2,-2*h-DY_layer-B*($A1637-T_OLIKO)))))</f>
        <v>-916.66747207079743</v>
      </c>
      <c r="P1637"/>
      <c r="Q1637"/>
    </row>
    <row r="1638" spans="1:17" x14ac:dyDescent="0.25">
      <c r="A1638" s="1">
        <f t="shared" ref="A1638:A1701" si="117">A1637+DETE</f>
        <v>1538</v>
      </c>
      <c r="B1638">
        <f t="shared" si="114"/>
        <v>860.03868553800874</v>
      </c>
      <c r="C1638"/>
      <c r="D1638"/>
      <c r="E1638"/>
      <c r="F1638" s="1">
        <f t="shared" si="115"/>
        <v>-128.77820809611455</v>
      </c>
      <c r="G1638" s="1">
        <f t="shared" si="116"/>
        <v>-918.47285383006829</v>
      </c>
      <c r="P1638"/>
      <c r="Q1638"/>
    </row>
    <row r="1639" spans="1:17" x14ac:dyDescent="0.25">
      <c r="A1639" s="1">
        <f t="shared" si="117"/>
        <v>1539</v>
      </c>
      <c r="B1639">
        <f t="shared" si="114"/>
        <v>860.59787844147945</v>
      </c>
      <c r="C1639"/>
      <c r="D1639"/>
      <c r="E1639"/>
      <c r="F1639" s="1">
        <f t="shared" si="115"/>
        <v>-128.3482164566941</v>
      </c>
      <c r="G1639" s="1">
        <f t="shared" si="116"/>
        <v>-920.27823558933915</v>
      </c>
      <c r="P1639"/>
      <c r="Q1639"/>
    </row>
    <row r="1640" spans="1:17" x14ac:dyDescent="0.25">
      <c r="A1640" s="1">
        <f t="shared" si="117"/>
        <v>1540</v>
      </c>
      <c r="B1640">
        <f t="shared" si="114"/>
        <v>861.15707134495028</v>
      </c>
      <c r="C1640"/>
      <c r="D1640"/>
      <c r="E1640"/>
      <c r="F1640" s="1">
        <f t="shared" si="115"/>
        <v>-127.91627087756041</v>
      </c>
      <c r="G1640" s="1">
        <f t="shared" si="116"/>
        <v>-922.08361734861001</v>
      </c>
      <c r="P1640"/>
      <c r="Q1640"/>
    </row>
    <row r="1641" spans="1:17" x14ac:dyDescent="0.25">
      <c r="A1641" s="1">
        <f t="shared" si="117"/>
        <v>1541</v>
      </c>
      <c r="B1641">
        <f t="shared" si="114"/>
        <v>861.716264248421</v>
      </c>
      <c r="C1641"/>
      <c r="D1641"/>
      <c r="E1641"/>
      <c r="F1641" s="1">
        <f t="shared" si="115"/>
        <v>-127.48237135871329</v>
      </c>
      <c r="G1641" s="1">
        <f t="shared" si="116"/>
        <v>-923.88899910788086</v>
      </c>
      <c r="P1641"/>
      <c r="Q1641"/>
    </row>
    <row r="1642" spans="1:17" x14ac:dyDescent="0.25">
      <c r="A1642" s="1">
        <f t="shared" si="117"/>
        <v>1542</v>
      </c>
      <c r="B1642">
        <f t="shared" si="114"/>
        <v>862.27545715189171</v>
      </c>
      <c r="C1642"/>
      <c r="D1642"/>
      <c r="E1642"/>
      <c r="F1642" s="1">
        <f t="shared" si="115"/>
        <v>-127.04651790015305</v>
      </c>
      <c r="G1642" s="1">
        <f t="shared" si="116"/>
        <v>-925.69438086715172</v>
      </c>
      <c r="P1642"/>
      <c r="Q1642"/>
    </row>
    <row r="1643" spans="1:17" x14ac:dyDescent="0.25">
      <c r="A1643" s="1">
        <f t="shared" si="117"/>
        <v>1543</v>
      </c>
      <c r="B1643">
        <f t="shared" si="114"/>
        <v>862.83465005536243</v>
      </c>
      <c r="C1643"/>
      <c r="D1643"/>
      <c r="E1643"/>
      <c r="F1643" s="1">
        <f t="shared" si="115"/>
        <v>-126.6087105018795</v>
      </c>
      <c r="G1643" s="1">
        <f t="shared" si="116"/>
        <v>-927.49976262642258</v>
      </c>
      <c r="P1643"/>
      <c r="Q1643"/>
    </row>
    <row r="1644" spans="1:17" x14ac:dyDescent="0.25">
      <c r="A1644" s="1">
        <f t="shared" si="117"/>
        <v>1544</v>
      </c>
      <c r="B1644">
        <f t="shared" si="114"/>
        <v>863.39384295883326</v>
      </c>
      <c r="C1644"/>
      <c r="D1644"/>
      <c r="E1644"/>
      <c r="F1644" s="1">
        <f t="shared" si="115"/>
        <v>-126.16894916389259</v>
      </c>
      <c r="G1644" s="1">
        <f t="shared" si="116"/>
        <v>-929.30514438569344</v>
      </c>
      <c r="P1644"/>
      <c r="Q1644"/>
    </row>
    <row r="1645" spans="1:17" x14ac:dyDescent="0.25">
      <c r="A1645" s="1">
        <f t="shared" si="117"/>
        <v>1545</v>
      </c>
      <c r="B1645">
        <f t="shared" si="114"/>
        <v>863.95303586230398</v>
      </c>
      <c r="C1645"/>
      <c r="D1645"/>
      <c r="E1645"/>
      <c r="F1645" s="1">
        <f t="shared" si="115"/>
        <v>-125.72723388619249</v>
      </c>
      <c r="G1645" s="1">
        <f t="shared" si="116"/>
        <v>-931.1105261449643</v>
      </c>
      <c r="P1645"/>
      <c r="Q1645"/>
    </row>
    <row r="1646" spans="1:17" x14ac:dyDescent="0.25">
      <c r="A1646" s="1">
        <f t="shared" si="117"/>
        <v>1546</v>
      </c>
      <c r="B1646">
        <f t="shared" si="114"/>
        <v>864.51222876577469</v>
      </c>
      <c r="C1646"/>
      <c r="D1646"/>
      <c r="E1646"/>
      <c r="F1646" s="1">
        <f t="shared" si="115"/>
        <v>-125.28356466877915</v>
      </c>
      <c r="G1646" s="1">
        <f t="shared" si="116"/>
        <v>-932.91590790423516</v>
      </c>
      <c r="P1646"/>
      <c r="Q1646"/>
    </row>
    <row r="1647" spans="1:17" x14ac:dyDescent="0.25">
      <c r="A1647" s="1">
        <f t="shared" si="117"/>
        <v>1547</v>
      </c>
      <c r="B1647">
        <f t="shared" si="114"/>
        <v>865.07142166924541</v>
      </c>
      <c r="C1647"/>
      <c r="D1647"/>
      <c r="E1647"/>
      <c r="F1647" s="1">
        <f t="shared" si="115"/>
        <v>-124.83794151165239</v>
      </c>
      <c r="G1647" s="1">
        <f t="shared" si="116"/>
        <v>-934.72128966350601</v>
      </c>
      <c r="P1647"/>
      <c r="Q1647"/>
    </row>
    <row r="1648" spans="1:17" x14ac:dyDescent="0.25">
      <c r="A1648" s="1">
        <f t="shared" si="117"/>
        <v>1548</v>
      </c>
      <c r="B1648">
        <f t="shared" si="114"/>
        <v>865.63061457271624</v>
      </c>
      <c r="C1648"/>
      <c r="D1648"/>
      <c r="E1648"/>
      <c r="F1648" s="1">
        <f t="shared" si="115"/>
        <v>-124.39036441481244</v>
      </c>
      <c r="G1648" s="1">
        <f t="shared" si="116"/>
        <v>-936.52667142277687</v>
      </c>
      <c r="P1648"/>
      <c r="Q1648"/>
    </row>
    <row r="1649" spans="1:17" x14ac:dyDescent="0.25">
      <c r="A1649" s="1">
        <f t="shared" si="117"/>
        <v>1549</v>
      </c>
      <c r="B1649">
        <f t="shared" si="114"/>
        <v>866.18980747618696</v>
      </c>
      <c r="C1649"/>
      <c r="D1649"/>
      <c r="E1649"/>
      <c r="F1649" s="1">
        <f t="shared" si="115"/>
        <v>-123.94083337825913</v>
      </c>
      <c r="G1649" s="1">
        <f t="shared" si="116"/>
        <v>-938.33205318204773</v>
      </c>
      <c r="P1649"/>
      <c r="Q1649"/>
    </row>
    <row r="1650" spans="1:17" x14ac:dyDescent="0.25">
      <c r="A1650" s="1">
        <f t="shared" si="117"/>
        <v>1550</v>
      </c>
      <c r="B1650">
        <f t="shared" si="114"/>
        <v>866.74900037965767</v>
      </c>
      <c r="C1650"/>
      <c r="D1650"/>
      <c r="E1650"/>
      <c r="F1650" s="1">
        <f t="shared" si="115"/>
        <v>-123.48934840199269</v>
      </c>
      <c r="G1650" s="1">
        <f t="shared" si="116"/>
        <v>-940.13743494131859</v>
      </c>
      <c r="P1650"/>
      <c r="Q1650"/>
    </row>
    <row r="1651" spans="1:17" x14ac:dyDescent="0.25">
      <c r="A1651" s="1">
        <f t="shared" si="117"/>
        <v>1551</v>
      </c>
      <c r="B1651">
        <f t="shared" si="114"/>
        <v>867.3081932831285</v>
      </c>
      <c r="C1651"/>
      <c r="D1651"/>
      <c r="E1651"/>
      <c r="F1651" s="1">
        <f t="shared" si="115"/>
        <v>-123.03590948601294</v>
      </c>
      <c r="G1651" s="1">
        <f t="shared" si="116"/>
        <v>-941.94281670058945</v>
      </c>
      <c r="P1651"/>
      <c r="Q1651"/>
    </row>
    <row r="1652" spans="1:17" x14ac:dyDescent="0.25">
      <c r="A1652" s="1">
        <f t="shared" si="117"/>
        <v>1552</v>
      </c>
      <c r="B1652">
        <f t="shared" si="114"/>
        <v>867.86738618659922</v>
      </c>
      <c r="C1652"/>
      <c r="D1652"/>
      <c r="E1652"/>
      <c r="F1652" s="1">
        <f t="shared" si="115"/>
        <v>-122.58051663031983</v>
      </c>
      <c r="G1652" s="1">
        <f t="shared" si="116"/>
        <v>-943.7481984598603</v>
      </c>
      <c r="P1652"/>
      <c r="Q1652"/>
    </row>
    <row r="1653" spans="1:17" x14ac:dyDescent="0.25">
      <c r="A1653" s="1">
        <f t="shared" si="117"/>
        <v>1553</v>
      </c>
      <c r="B1653">
        <f t="shared" si="114"/>
        <v>868.42657909006994</v>
      </c>
      <c r="C1653"/>
      <c r="D1653"/>
      <c r="E1653"/>
      <c r="F1653" s="1">
        <f t="shared" si="115"/>
        <v>-122.12316983491348</v>
      </c>
      <c r="G1653" s="1">
        <f t="shared" si="116"/>
        <v>-945.55358021913116</v>
      </c>
      <c r="P1653"/>
      <c r="Q1653"/>
    </row>
    <row r="1654" spans="1:17" x14ac:dyDescent="0.25">
      <c r="A1654" s="1">
        <f t="shared" si="117"/>
        <v>1554</v>
      </c>
      <c r="B1654">
        <f t="shared" si="114"/>
        <v>868.98577199354065</v>
      </c>
      <c r="C1654"/>
      <c r="D1654"/>
      <c r="E1654"/>
      <c r="F1654" s="1">
        <f t="shared" si="115"/>
        <v>-121.66386909979394</v>
      </c>
      <c r="G1654" s="1">
        <f t="shared" si="116"/>
        <v>-947.35896197840202</v>
      </c>
      <c r="P1654"/>
      <c r="Q1654"/>
    </row>
    <row r="1655" spans="1:17" x14ac:dyDescent="0.25">
      <c r="A1655" s="1">
        <f t="shared" si="117"/>
        <v>1555</v>
      </c>
      <c r="B1655">
        <f t="shared" si="114"/>
        <v>869.54496489701148</v>
      </c>
      <c r="C1655"/>
      <c r="D1655"/>
      <c r="E1655"/>
      <c r="F1655" s="1">
        <f t="shared" si="115"/>
        <v>-121.20261442496093</v>
      </c>
      <c r="G1655" s="1">
        <f t="shared" si="116"/>
        <v>-949.16434373767288</v>
      </c>
      <c r="P1655"/>
      <c r="Q1655"/>
    </row>
    <row r="1656" spans="1:17" x14ac:dyDescent="0.25">
      <c r="A1656" s="1">
        <f t="shared" si="117"/>
        <v>1556</v>
      </c>
      <c r="B1656">
        <f t="shared" si="114"/>
        <v>870.1041578004822</v>
      </c>
      <c r="C1656"/>
      <c r="D1656"/>
      <c r="E1656"/>
      <c r="F1656" s="1">
        <f t="shared" si="115"/>
        <v>-120.73940581041489</v>
      </c>
      <c r="G1656" s="1">
        <f t="shared" si="116"/>
        <v>-950.96972549694374</v>
      </c>
      <c r="P1656"/>
      <c r="Q1656"/>
    </row>
    <row r="1657" spans="1:17" x14ac:dyDescent="0.25">
      <c r="A1657" s="1">
        <f t="shared" si="117"/>
        <v>1557</v>
      </c>
      <c r="B1657">
        <f t="shared" si="114"/>
        <v>870.66335070395291</v>
      </c>
      <c r="C1657"/>
      <c r="D1657"/>
      <c r="E1657"/>
      <c r="F1657" s="1">
        <f t="shared" si="115"/>
        <v>-120.27424325615544</v>
      </c>
      <c r="G1657" s="1">
        <f t="shared" si="116"/>
        <v>-952.7751072562146</v>
      </c>
      <c r="P1657"/>
      <c r="Q1657"/>
    </row>
    <row r="1658" spans="1:17" x14ac:dyDescent="0.25">
      <c r="A1658" s="1">
        <f t="shared" si="117"/>
        <v>1558</v>
      </c>
      <c r="B1658">
        <f t="shared" si="114"/>
        <v>871.22254360742363</v>
      </c>
      <c r="C1658"/>
      <c r="D1658"/>
      <c r="E1658"/>
      <c r="F1658" s="1">
        <f t="shared" si="115"/>
        <v>-119.80712676218269</v>
      </c>
      <c r="G1658" s="1">
        <f t="shared" si="116"/>
        <v>-954.58048901548545</v>
      </c>
      <c r="P1658"/>
      <c r="Q1658"/>
    </row>
    <row r="1659" spans="1:17" x14ac:dyDescent="0.25">
      <c r="A1659" s="1">
        <f t="shared" si="117"/>
        <v>1559</v>
      </c>
      <c r="B1659">
        <f t="shared" si="114"/>
        <v>871.78173651089446</v>
      </c>
      <c r="C1659"/>
      <c r="D1659"/>
      <c r="E1659"/>
      <c r="F1659" s="1">
        <f t="shared" si="115"/>
        <v>-119.33805632849669</v>
      </c>
      <c r="G1659" s="1">
        <f t="shared" si="116"/>
        <v>-956.38587077475631</v>
      </c>
      <c r="P1659"/>
      <c r="Q1659"/>
    </row>
    <row r="1660" spans="1:17" x14ac:dyDescent="0.25">
      <c r="A1660" s="1">
        <f t="shared" si="117"/>
        <v>1560</v>
      </c>
      <c r="B1660">
        <f t="shared" si="114"/>
        <v>872.34092941436518</v>
      </c>
      <c r="C1660"/>
      <c r="D1660"/>
      <c r="E1660"/>
      <c r="F1660" s="1">
        <f t="shared" si="115"/>
        <v>-118.8670319550975</v>
      </c>
      <c r="G1660" s="1">
        <f t="shared" si="116"/>
        <v>-958.19125253402717</v>
      </c>
      <c r="P1660"/>
      <c r="Q1660"/>
    </row>
    <row r="1661" spans="1:17" x14ac:dyDescent="0.25">
      <c r="A1661" s="1">
        <f t="shared" si="117"/>
        <v>1561</v>
      </c>
      <c r="B1661">
        <f t="shared" si="114"/>
        <v>872.90012231783589</v>
      </c>
      <c r="C1661"/>
      <c r="D1661"/>
      <c r="E1661"/>
      <c r="F1661" s="1">
        <f t="shared" si="115"/>
        <v>-118.3940536419849</v>
      </c>
      <c r="G1661" s="1">
        <f t="shared" si="116"/>
        <v>-959.99663429329803</v>
      </c>
      <c r="P1661"/>
      <c r="Q1661"/>
    </row>
    <row r="1662" spans="1:17" x14ac:dyDescent="0.25">
      <c r="A1662" s="1">
        <f t="shared" si="117"/>
        <v>1562</v>
      </c>
      <c r="B1662">
        <f t="shared" si="114"/>
        <v>873.45931522130661</v>
      </c>
      <c r="C1662"/>
      <c r="D1662"/>
      <c r="E1662"/>
      <c r="F1662" s="1">
        <f t="shared" si="115"/>
        <v>-117.9191213891591</v>
      </c>
      <c r="G1662" s="1">
        <f t="shared" si="116"/>
        <v>-961.80201605256889</v>
      </c>
      <c r="P1662"/>
      <c r="Q1662"/>
    </row>
    <row r="1663" spans="1:17" x14ac:dyDescent="0.25">
      <c r="A1663" s="1">
        <f t="shared" si="117"/>
        <v>1563</v>
      </c>
      <c r="B1663">
        <f t="shared" si="114"/>
        <v>874.01850812477744</v>
      </c>
      <c r="C1663"/>
      <c r="D1663"/>
      <c r="E1663"/>
      <c r="F1663" s="1">
        <f t="shared" si="115"/>
        <v>-117.44223519662006</v>
      </c>
      <c r="G1663" s="1">
        <f t="shared" si="116"/>
        <v>-963.60739781183975</v>
      </c>
      <c r="P1663"/>
      <c r="Q1663"/>
    </row>
    <row r="1664" spans="1:17" x14ac:dyDescent="0.25">
      <c r="A1664" s="1">
        <f t="shared" si="117"/>
        <v>1564</v>
      </c>
      <c r="B1664">
        <f t="shared" si="114"/>
        <v>874.57770102824816</v>
      </c>
      <c r="C1664"/>
      <c r="D1664"/>
      <c r="E1664"/>
      <c r="F1664" s="1">
        <f t="shared" si="115"/>
        <v>-116.9633950643676</v>
      </c>
      <c r="G1664" s="1">
        <f t="shared" si="116"/>
        <v>-965.4127795711106</v>
      </c>
      <c r="P1664"/>
      <c r="Q1664"/>
    </row>
    <row r="1665" spans="1:17" x14ac:dyDescent="0.25">
      <c r="A1665" s="1">
        <f t="shared" si="117"/>
        <v>1565</v>
      </c>
      <c r="B1665">
        <f t="shared" si="114"/>
        <v>875.13689393171887</v>
      </c>
      <c r="C1665"/>
      <c r="D1665"/>
      <c r="E1665"/>
      <c r="F1665" s="1">
        <f t="shared" si="115"/>
        <v>-116.48260099240201</v>
      </c>
      <c r="G1665" s="1">
        <f t="shared" si="116"/>
        <v>-967.21816133038146</v>
      </c>
      <c r="P1665"/>
      <c r="Q1665"/>
    </row>
    <row r="1666" spans="1:17" x14ac:dyDescent="0.25">
      <c r="A1666" s="1">
        <f t="shared" si="117"/>
        <v>1566</v>
      </c>
      <c r="B1666">
        <f t="shared" si="114"/>
        <v>875.6960868351897</v>
      </c>
      <c r="C1666"/>
      <c r="D1666"/>
      <c r="E1666"/>
      <c r="F1666" s="1">
        <f t="shared" si="115"/>
        <v>-115.99985298072312</v>
      </c>
      <c r="G1666" s="1">
        <f t="shared" si="116"/>
        <v>-969.02354308965232</v>
      </c>
      <c r="P1666"/>
      <c r="Q1666"/>
    </row>
    <row r="1667" spans="1:17" x14ac:dyDescent="0.25">
      <c r="A1667" s="1">
        <f t="shared" si="117"/>
        <v>1567</v>
      </c>
      <c r="B1667">
        <f t="shared" si="114"/>
        <v>876.25527973866042</v>
      </c>
      <c r="C1667"/>
      <c r="D1667"/>
      <c r="E1667"/>
      <c r="F1667" s="1">
        <f t="shared" si="115"/>
        <v>-115.51515102933087</v>
      </c>
      <c r="G1667" s="1">
        <f t="shared" si="116"/>
        <v>-970.82892484892318</v>
      </c>
      <c r="P1667"/>
      <c r="Q1667"/>
    </row>
    <row r="1668" spans="1:17" x14ac:dyDescent="0.25">
      <c r="A1668" s="1">
        <f t="shared" si="117"/>
        <v>1568</v>
      </c>
      <c r="B1668">
        <f t="shared" si="114"/>
        <v>876.81447264213114</v>
      </c>
      <c r="C1668"/>
      <c r="D1668"/>
      <c r="E1668"/>
      <c r="F1668" s="1">
        <f t="shared" si="115"/>
        <v>-115.02849513822542</v>
      </c>
      <c r="G1668" s="1">
        <f t="shared" si="116"/>
        <v>-972.63430660819415</v>
      </c>
      <c r="P1668"/>
      <c r="Q1668"/>
    </row>
    <row r="1669" spans="1:17" x14ac:dyDescent="0.25">
      <c r="A1669" s="1">
        <f t="shared" si="117"/>
        <v>1569</v>
      </c>
      <c r="B1669">
        <f t="shared" si="114"/>
        <v>877.37366554560185</v>
      </c>
      <c r="C1669"/>
      <c r="D1669"/>
      <c r="E1669"/>
      <c r="F1669" s="1">
        <f t="shared" si="115"/>
        <v>-114.53988530740673</v>
      </c>
      <c r="G1669" s="1">
        <f t="shared" si="116"/>
        <v>-974.43968836746501</v>
      </c>
      <c r="P1669"/>
      <c r="Q1669"/>
    </row>
    <row r="1670" spans="1:17" x14ac:dyDescent="0.25">
      <c r="A1670" s="1">
        <f t="shared" si="117"/>
        <v>1570</v>
      </c>
      <c r="B1670">
        <f t="shared" si="114"/>
        <v>877.93285844907268</v>
      </c>
      <c r="C1670"/>
      <c r="D1670"/>
      <c r="E1670"/>
      <c r="F1670" s="1">
        <f t="shared" si="115"/>
        <v>-114.04932153687463</v>
      </c>
      <c r="G1670" s="1">
        <f t="shared" si="116"/>
        <v>-976.24507012673587</v>
      </c>
      <c r="P1670"/>
      <c r="Q1670"/>
    </row>
    <row r="1671" spans="1:17" x14ac:dyDescent="0.25">
      <c r="A1671" s="1">
        <f t="shared" si="117"/>
        <v>1571</v>
      </c>
      <c r="B1671">
        <f t="shared" si="114"/>
        <v>878.4920513525434</v>
      </c>
      <c r="C1671"/>
      <c r="D1671"/>
      <c r="E1671"/>
      <c r="F1671" s="1">
        <f t="shared" si="115"/>
        <v>-113.55680382662933</v>
      </c>
      <c r="G1671" s="1">
        <f t="shared" si="116"/>
        <v>-978.05045188600673</v>
      </c>
      <c r="P1671"/>
      <c r="Q1671"/>
    </row>
    <row r="1672" spans="1:17" x14ac:dyDescent="0.25">
      <c r="A1672" s="1">
        <f t="shared" si="117"/>
        <v>1572</v>
      </c>
      <c r="B1672">
        <f t="shared" si="114"/>
        <v>879.05124425601412</v>
      </c>
      <c r="C1672"/>
      <c r="D1672"/>
      <c r="E1672"/>
      <c r="F1672" s="1">
        <f t="shared" si="115"/>
        <v>-113.06233217667079</v>
      </c>
      <c r="G1672" s="1">
        <f t="shared" si="116"/>
        <v>-979.85583364527758</v>
      </c>
      <c r="P1672"/>
      <c r="Q1672"/>
    </row>
    <row r="1673" spans="1:17" x14ac:dyDescent="0.25">
      <c r="A1673" s="1">
        <f t="shared" si="117"/>
        <v>1573</v>
      </c>
      <c r="B1673">
        <f t="shared" si="114"/>
        <v>879.61043715948483</v>
      </c>
      <c r="C1673"/>
      <c r="D1673"/>
      <c r="E1673"/>
      <c r="F1673" s="1">
        <f t="shared" si="115"/>
        <v>-112.56590658699889</v>
      </c>
      <c r="G1673" s="1">
        <f t="shared" si="116"/>
        <v>-981.66121540454844</v>
      </c>
      <c r="P1673"/>
      <c r="Q1673"/>
    </row>
    <row r="1674" spans="1:17" x14ac:dyDescent="0.25">
      <c r="A1674" s="1">
        <f t="shared" si="117"/>
        <v>1574</v>
      </c>
      <c r="B1674">
        <f t="shared" si="114"/>
        <v>880.16963006295566</v>
      </c>
      <c r="C1674"/>
      <c r="D1674"/>
      <c r="E1674"/>
      <c r="F1674" s="1">
        <f t="shared" si="115"/>
        <v>-112.0675270576138</v>
      </c>
      <c r="G1674" s="1">
        <f t="shared" si="116"/>
        <v>-983.4665971638193</v>
      </c>
      <c r="P1674"/>
      <c r="Q1674"/>
    </row>
    <row r="1675" spans="1:17" x14ac:dyDescent="0.25">
      <c r="A1675" s="1">
        <f t="shared" si="117"/>
        <v>1575</v>
      </c>
      <c r="B1675">
        <f t="shared" si="114"/>
        <v>880.72882296642638</v>
      </c>
      <c r="C1675"/>
      <c r="D1675"/>
      <c r="E1675"/>
      <c r="F1675" s="1">
        <f t="shared" si="115"/>
        <v>-111.56719358851547</v>
      </c>
      <c r="G1675" s="1">
        <f t="shared" si="116"/>
        <v>-985.27197892309016</v>
      </c>
      <c r="P1675"/>
      <c r="Q1675"/>
    </row>
    <row r="1676" spans="1:17" x14ac:dyDescent="0.25">
      <c r="A1676" s="1">
        <f t="shared" si="117"/>
        <v>1576</v>
      </c>
      <c r="B1676">
        <f t="shared" si="114"/>
        <v>881.28801586989709</v>
      </c>
      <c r="C1676"/>
      <c r="D1676"/>
      <c r="E1676"/>
      <c r="F1676" s="1">
        <f t="shared" si="115"/>
        <v>-111.06490617970371</v>
      </c>
      <c r="G1676" s="1">
        <f t="shared" si="116"/>
        <v>-987.07736068236102</v>
      </c>
      <c r="P1676"/>
      <c r="Q1676"/>
    </row>
    <row r="1677" spans="1:17" x14ac:dyDescent="0.25">
      <c r="A1677" s="1">
        <f t="shared" si="117"/>
        <v>1577</v>
      </c>
      <c r="B1677">
        <f t="shared" si="114"/>
        <v>881.84720877336792</v>
      </c>
      <c r="C1677"/>
      <c r="D1677"/>
      <c r="E1677"/>
      <c r="F1677" s="1">
        <f t="shared" si="115"/>
        <v>-110.56066483117877</v>
      </c>
      <c r="G1677" s="1">
        <f t="shared" si="116"/>
        <v>-988.88274244163188</v>
      </c>
      <c r="P1677"/>
      <c r="Q1677"/>
    </row>
    <row r="1678" spans="1:17" x14ac:dyDescent="0.25">
      <c r="A1678" s="1">
        <f t="shared" si="117"/>
        <v>1578</v>
      </c>
      <c r="B1678">
        <f t="shared" si="114"/>
        <v>882.40640167683864</v>
      </c>
      <c r="C1678"/>
      <c r="D1678"/>
      <c r="E1678"/>
      <c r="F1678" s="1">
        <f t="shared" si="115"/>
        <v>-110.05446954294064</v>
      </c>
      <c r="G1678" s="1">
        <f t="shared" si="116"/>
        <v>-990.68812420090273</v>
      </c>
      <c r="P1678"/>
      <c r="Q1678"/>
    </row>
    <row r="1679" spans="1:17" x14ac:dyDescent="0.25">
      <c r="A1679" s="1">
        <f t="shared" si="117"/>
        <v>1579</v>
      </c>
      <c r="B1679">
        <f t="shared" si="114"/>
        <v>882.96559458030936</v>
      </c>
      <c r="C1679"/>
      <c r="D1679"/>
      <c r="E1679"/>
      <c r="F1679" s="1">
        <f t="shared" si="115"/>
        <v>-109.54632031498903</v>
      </c>
      <c r="G1679" s="1">
        <f t="shared" si="116"/>
        <v>-992.49350596017359</v>
      </c>
      <c r="P1679"/>
      <c r="Q1679"/>
    </row>
    <row r="1680" spans="1:17" x14ac:dyDescent="0.25">
      <c r="A1680" s="1">
        <f t="shared" si="117"/>
        <v>1580</v>
      </c>
      <c r="B1680">
        <f t="shared" si="114"/>
        <v>883.52478748378007</v>
      </c>
      <c r="C1680"/>
      <c r="D1680"/>
      <c r="E1680"/>
      <c r="F1680" s="1">
        <f t="shared" si="115"/>
        <v>-109.03621714732429</v>
      </c>
      <c r="G1680" s="1">
        <f t="shared" si="116"/>
        <v>-994.29888771944456</v>
      </c>
      <c r="P1680"/>
      <c r="Q1680"/>
    </row>
    <row r="1681" spans="1:17" x14ac:dyDescent="0.25">
      <c r="A1681" s="1">
        <f t="shared" si="117"/>
        <v>1581</v>
      </c>
      <c r="B1681">
        <f t="shared" si="114"/>
        <v>884.0839803872509</v>
      </c>
      <c r="C1681"/>
      <c r="D1681"/>
      <c r="E1681"/>
      <c r="F1681" s="1">
        <f t="shared" si="115"/>
        <v>-108.52416003994625</v>
      </c>
      <c r="G1681" s="1">
        <f t="shared" si="116"/>
        <v>-996.10426947871542</v>
      </c>
      <c r="P1681"/>
      <c r="Q1681"/>
    </row>
    <row r="1682" spans="1:17" x14ac:dyDescent="0.25">
      <c r="A1682" s="1">
        <f t="shared" si="117"/>
        <v>1582</v>
      </c>
      <c r="B1682">
        <f t="shared" si="114"/>
        <v>884.64317329072162</v>
      </c>
      <c r="C1682"/>
      <c r="D1682"/>
      <c r="E1682"/>
      <c r="F1682" s="1">
        <f t="shared" si="115"/>
        <v>-108.01014899285485</v>
      </c>
      <c r="G1682" s="1">
        <f t="shared" si="116"/>
        <v>-997.90965123798628</v>
      </c>
      <c r="P1682"/>
      <c r="Q1682"/>
    </row>
    <row r="1683" spans="1:17" x14ac:dyDescent="0.25">
      <c r="A1683" s="1">
        <f t="shared" si="117"/>
        <v>1583</v>
      </c>
      <c r="B1683">
        <f t="shared" si="114"/>
        <v>885.20236619419234</v>
      </c>
      <c r="C1683"/>
      <c r="D1683"/>
      <c r="E1683"/>
      <c r="F1683" s="1">
        <f t="shared" si="115"/>
        <v>-107.49418400605026</v>
      </c>
      <c r="G1683" s="1">
        <f t="shared" si="116"/>
        <v>-999.71503299725714</v>
      </c>
      <c r="P1683"/>
      <c r="Q1683"/>
    </row>
    <row r="1684" spans="1:17" x14ac:dyDescent="0.25">
      <c r="A1684" s="1">
        <f t="shared" si="117"/>
        <v>1584</v>
      </c>
      <c r="B1684">
        <f t="shared" si="114"/>
        <v>885.76155909766305</v>
      </c>
      <c r="C1684"/>
      <c r="D1684"/>
      <c r="E1684"/>
      <c r="F1684" s="1">
        <f t="shared" si="115"/>
        <v>-106.97626507953248</v>
      </c>
      <c r="G1684" s="1">
        <f t="shared" si="116"/>
        <v>-1001.520414756528</v>
      </c>
      <c r="P1684"/>
      <c r="Q1684"/>
    </row>
    <row r="1685" spans="1:17" x14ac:dyDescent="0.25">
      <c r="A1685" s="1">
        <f t="shared" si="117"/>
        <v>1585</v>
      </c>
      <c r="B1685">
        <f t="shared" si="114"/>
        <v>886.32075200113388</v>
      </c>
      <c r="C1685"/>
      <c r="D1685"/>
      <c r="E1685"/>
      <c r="F1685" s="1">
        <f t="shared" si="115"/>
        <v>-106.45639221330123</v>
      </c>
      <c r="G1685" s="1">
        <f t="shared" si="116"/>
        <v>-1003.3257965157989</v>
      </c>
      <c r="P1685"/>
      <c r="Q1685"/>
    </row>
    <row r="1686" spans="1:17" x14ac:dyDescent="0.25">
      <c r="A1686" s="1">
        <f t="shared" si="117"/>
        <v>1586</v>
      </c>
      <c r="B1686">
        <f t="shared" si="114"/>
        <v>886.8799449046046</v>
      </c>
      <c r="C1686"/>
      <c r="D1686"/>
      <c r="E1686"/>
      <c r="F1686" s="1">
        <f t="shared" si="115"/>
        <v>-105.93456540735679</v>
      </c>
      <c r="G1686" s="1">
        <f t="shared" si="116"/>
        <v>-1005.1311782750697</v>
      </c>
      <c r="P1686"/>
      <c r="Q1686"/>
    </row>
    <row r="1687" spans="1:17" x14ac:dyDescent="0.25">
      <c r="A1687" s="1">
        <f t="shared" si="117"/>
        <v>1587</v>
      </c>
      <c r="B1687">
        <f t="shared" si="114"/>
        <v>887.43913780807532</v>
      </c>
      <c r="C1687"/>
      <c r="D1687"/>
      <c r="E1687"/>
      <c r="F1687" s="1">
        <f t="shared" si="115"/>
        <v>-105.4107846616991</v>
      </c>
      <c r="G1687" s="1">
        <f t="shared" si="116"/>
        <v>-1006.9365600343406</v>
      </c>
      <c r="P1687"/>
      <c r="Q1687"/>
    </row>
    <row r="1688" spans="1:17" x14ac:dyDescent="0.25">
      <c r="A1688" s="1">
        <f t="shared" si="117"/>
        <v>1588</v>
      </c>
      <c r="B1688">
        <f t="shared" si="114"/>
        <v>887.99833071154603</v>
      </c>
      <c r="C1688"/>
      <c r="D1688"/>
      <c r="E1688"/>
      <c r="F1688" s="1">
        <f t="shared" si="115"/>
        <v>-104.88504997632805</v>
      </c>
      <c r="G1688" s="1">
        <f t="shared" si="116"/>
        <v>-1008.7419417936114</v>
      </c>
      <c r="P1688"/>
      <c r="Q1688"/>
    </row>
    <row r="1689" spans="1:17" x14ac:dyDescent="0.25">
      <c r="A1689" s="1">
        <f t="shared" si="117"/>
        <v>1589</v>
      </c>
      <c r="B1689">
        <f t="shared" si="114"/>
        <v>888.55752361501686</v>
      </c>
      <c r="C1689"/>
      <c r="D1689"/>
      <c r="E1689"/>
      <c r="F1689" s="1">
        <f t="shared" si="115"/>
        <v>-104.35736135124381</v>
      </c>
      <c r="G1689" s="1">
        <f t="shared" si="116"/>
        <v>-1010.5473235528823</v>
      </c>
      <c r="P1689"/>
      <c r="Q1689"/>
    </row>
    <row r="1690" spans="1:17" x14ac:dyDescent="0.25">
      <c r="A1690" s="1">
        <f t="shared" si="117"/>
        <v>1590</v>
      </c>
      <c r="B1690">
        <f t="shared" si="114"/>
        <v>889.11671651848758</v>
      </c>
      <c r="C1690"/>
      <c r="D1690"/>
      <c r="E1690"/>
      <c r="F1690" s="1">
        <f t="shared" si="115"/>
        <v>-103.82771878644638</v>
      </c>
      <c r="G1690" s="1">
        <f t="shared" si="116"/>
        <v>-1012.3527053121531</v>
      </c>
      <c r="P1690"/>
      <c r="Q1690"/>
    </row>
    <row r="1691" spans="1:17" x14ac:dyDescent="0.25">
      <c r="A1691" s="1">
        <f t="shared" si="117"/>
        <v>1591</v>
      </c>
      <c r="B1691">
        <f t="shared" si="114"/>
        <v>889.67590942195829</v>
      </c>
      <c r="C1691"/>
      <c r="D1691"/>
      <c r="E1691"/>
      <c r="F1691" s="1">
        <f t="shared" si="115"/>
        <v>-103.29612228193548</v>
      </c>
      <c r="G1691" s="1">
        <f t="shared" si="116"/>
        <v>-1014.158087071424</v>
      </c>
      <c r="P1691"/>
      <c r="Q1691"/>
    </row>
    <row r="1692" spans="1:17" x14ac:dyDescent="0.25">
      <c r="A1692" s="1">
        <f t="shared" si="117"/>
        <v>1592</v>
      </c>
      <c r="B1692">
        <f t="shared" si="114"/>
        <v>890.23510232542912</v>
      </c>
      <c r="C1692"/>
      <c r="D1692"/>
      <c r="E1692"/>
      <c r="F1692" s="1">
        <f t="shared" si="115"/>
        <v>-102.76257183771139</v>
      </c>
      <c r="G1692" s="1">
        <f t="shared" si="116"/>
        <v>-1015.9634688306949</v>
      </c>
      <c r="P1692"/>
      <c r="Q1692"/>
    </row>
    <row r="1693" spans="1:17" x14ac:dyDescent="0.25">
      <c r="A1693" s="1">
        <f t="shared" si="117"/>
        <v>1593</v>
      </c>
      <c r="B1693">
        <f t="shared" si="114"/>
        <v>890.79429522889984</v>
      </c>
      <c r="C1693"/>
      <c r="D1693"/>
      <c r="E1693"/>
      <c r="F1693" s="1">
        <f t="shared" si="115"/>
        <v>-102.22706745377405</v>
      </c>
      <c r="G1693" s="1">
        <f t="shared" si="116"/>
        <v>-1017.7688505899657</v>
      </c>
      <c r="P1693"/>
      <c r="Q1693"/>
    </row>
    <row r="1694" spans="1:17" x14ac:dyDescent="0.25">
      <c r="A1694" s="1">
        <f t="shared" si="117"/>
        <v>1594</v>
      </c>
      <c r="B1694">
        <f t="shared" si="114"/>
        <v>891.35348813237056</v>
      </c>
      <c r="C1694"/>
      <c r="D1694"/>
      <c r="E1694"/>
      <c r="F1694" s="1">
        <f t="shared" si="115"/>
        <v>-101.68960913012336</v>
      </c>
      <c r="G1694" s="1">
        <f t="shared" si="116"/>
        <v>-1019.5742323492366</v>
      </c>
      <c r="P1694"/>
      <c r="Q1694"/>
    </row>
    <row r="1695" spans="1:17" x14ac:dyDescent="0.25">
      <c r="A1695" s="1">
        <f t="shared" si="117"/>
        <v>1595</v>
      </c>
      <c r="B1695">
        <f t="shared" si="114"/>
        <v>891.91268103584127</v>
      </c>
      <c r="C1695"/>
      <c r="D1695"/>
      <c r="E1695"/>
      <c r="F1695" s="1">
        <f t="shared" si="115"/>
        <v>-101.15019686675953</v>
      </c>
      <c r="G1695" s="1">
        <f t="shared" si="116"/>
        <v>-1021.3796141085074</v>
      </c>
      <c r="P1695"/>
      <c r="Q1695"/>
    </row>
    <row r="1696" spans="1:17" x14ac:dyDescent="0.25">
      <c r="A1696" s="1">
        <f t="shared" si="117"/>
        <v>1596</v>
      </c>
      <c r="B1696">
        <f t="shared" si="114"/>
        <v>892.4718739393121</v>
      </c>
      <c r="C1696"/>
      <c r="D1696"/>
      <c r="E1696"/>
      <c r="F1696" s="1">
        <f t="shared" si="115"/>
        <v>-100.60883066368234</v>
      </c>
      <c r="G1696" s="1">
        <f t="shared" si="116"/>
        <v>-1023.1849958677783</v>
      </c>
      <c r="P1696"/>
      <c r="Q1696"/>
    </row>
    <row r="1697" spans="1:17" x14ac:dyDescent="0.25">
      <c r="A1697" s="1">
        <f t="shared" si="117"/>
        <v>1597</v>
      </c>
      <c r="B1697">
        <f t="shared" si="114"/>
        <v>893.03106684278282</v>
      </c>
      <c r="C1697"/>
      <c r="D1697"/>
      <c r="E1697"/>
      <c r="F1697" s="1">
        <f t="shared" si="115"/>
        <v>-100.06551052089179</v>
      </c>
      <c r="G1697" s="1">
        <f t="shared" si="116"/>
        <v>-1024.9903776270492</v>
      </c>
      <c r="P1697"/>
      <c r="Q1697"/>
    </row>
    <row r="1698" spans="1:17" x14ac:dyDescent="0.25">
      <c r="A1698" s="1">
        <f t="shared" si="117"/>
        <v>1598</v>
      </c>
      <c r="B1698">
        <f t="shared" si="114"/>
        <v>893.59025974625354</v>
      </c>
      <c r="C1698"/>
      <c r="D1698"/>
      <c r="E1698"/>
      <c r="F1698" s="1">
        <f t="shared" si="115"/>
        <v>-99.520236438388054</v>
      </c>
      <c r="G1698" s="1">
        <f t="shared" si="116"/>
        <v>-1026.79575938632</v>
      </c>
      <c r="P1698"/>
      <c r="Q1698"/>
    </row>
    <row r="1699" spans="1:17" x14ac:dyDescent="0.25">
      <c r="A1699" s="1">
        <f t="shared" si="117"/>
        <v>1599</v>
      </c>
      <c r="B1699">
        <f t="shared" si="114"/>
        <v>894.14945264972425</v>
      </c>
      <c r="C1699"/>
      <c r="D1699"/>
      <c r="E1699"/>
      <c r="F1699" s="1">
        <f t="shared" si="115"/>
        <v>-98.973008416171069</v>
      </c>
      <c r="G1699" s="1">
        <f t="shared" si="116"/>
        <v>-1028.6011411455909</v>
      </c>
      <c r="P1699"/>
      <c r="Q1699"/>
    </row>
    <row r="1700" spans="1:17" x14ac:dyDescent="0.25">
      <c r="A1700" s="1">
        <f t="shared" si="117"/>
        <v>1600</v>
      </c>
      <c r="B1700">
        <f t="shared" si="114"/>
        <v>894.70864555319508</v>
      </c>
      <c r="C1700"/>
      <c r="D1700"/>
      <c r="E1700"/>
      <c r="F1700" s="1">
        <f t="shared" si="115"/>
        <v>-98.423826454240725</v>
      </c>
      <c r="G1700" s="1">
        <f t="shared" si="116"/>
        <v>-1030.4065229048617</v>
      </c>
      <c r="P1700"/>
      <c r="Q1700"/>
    </row>
    <row r="1701" spans="1:17" x14ac:dyDescent="0.25">
      <c r="A1701" s="1">
        <f t="shared" si="117"/>
        <v>1601</v>
      </c>
      <c r="B1701">
        <f t="shared" ref="B1701:B1764" si="118">A*A1701</f>
        <v>895.2678384566658</v>
      </c>
      <c r="C1701"/>
      <c r="D1701"/>
      <c r="E1701"/>
      <c r="F1701" s="1">
        <f t="shared" ref="F1701:F1764" si="119">IF($A1701&lt;TSTRAIGHT,yarxiko-B*$A1701,IF($A1701&lt;time_up,-B*($A1701-TSTRAIGHT)+1/2*ABS(g)*($A1701-TSTRAIGHT)^2,B*(A1701-time_up)))</f>
        <v>-97.872690552597192</v>
      </c>
      <c r="G1701" s="1">
        <f t="shared" ref="G1701:G1764" si="120">IF($A1701&lt;TSTRAIGHT,yarxiko-B*$A1701,IF($A1701&lt;TIME_TILLh,-B*($A1701-TSTRAIGHT)+1/2*g*($A1701-TSTRAIGHT)^2,IF($A1701&lt;TIME_TO_2ND,-h-Gamma*($A1701-TIME_TILLh),IF($A1701&lt;T_OLIKO,-h-DY_layer-Gamma*($A1701-TIME_TO_2ND)-1/2*g*($A1701-TIME_TO_2ND)^2,-2*h-DY_layer-B*($A1701-T_OLIKO)))))</f>
        <v>-1032.2119046641326</v>
      </c>
      <c r="P1701"/>
      <c r="Q1701"/>
    </row>
    <row r="1702" spans="1:17" x14ac:dyDescent="0.25">
      <c r="A1702" s="1">
        <f t="shared" ref="A1702:A1765" si="121">A1701+DETE</f>
        <v>1602</v>
      </c>
      <c r="B1702">
        <f t="shared" si="118"/>
        <v>895.82703136013652</v>
      </c>
      <c r="C1702"/>
      <c r="D1702"/>
      <c r="E1702"/>
      <c r="F1702" s="1">
        <f t="shared" si="119"/>
        <v>-97.319600711240298</v>
      </c>
      <c r="G1702" s="1">
        <f t="shared" si="120"/>
        <v>-1034.0172864234034</v>
      </c>
      <c r="P1702"/>
      <c r="Q1702"/>
    </row>
    <row r="1703" spans="1:17" x14ac:dyDescent="0.25">
      <c r="A1703" s="1">
        <f t="shared" si="121"/>
        <v>1603</v>
      </c>
      <c r="B1703">
        <f t="shared" si="118"/>
        <v>896.38622426360723</v>
      </c>
      <c r="C1703"/>
      <c r="D1703"/>
      <c r="E1703"/>
      <c r="F1703" s="1">
        <f t="shared" si="119"/>
        <v>-96.764556930170158</v>
      </c>
      <c r="G1703" s="1">
        <f t="shared" si="120"/>
        <v>-1035.8226681826743</v>
      </c>
      <c r="P1703"/>
      <c r="Q1703"/>
    </row>
    <row r="1704" spans="1:17" x14ac:dyDescent="0.25">
      <c r="A1704" s="1">
        <f t="shared" si="121"/>
        <v>1604</v>
      </c>
      <c r="B1704">
        <f t="shared" si="118"/>
        <v>896.94541716707806</v>
      </c>
      <c r="C1704"/>
      <c r="D1704"/>
      <c r="E1704"/>
      <c r="F1704" s="1">
        <f t="shared" si="119"/>
        <v>-96.207559209386829</v>
      </c>
      <c r="G1704" s="1">
        <f t="shared" si="120"/>
        <v>-1037.6280499419452</v>
      </c>
      <c r="P1704"/>
      <c r="Q1704"/>
    </row>
    <row r="1705" spans="1:17" x14ac:dyDescent="0.25">
      <c r="A1705" s="1">
        <f t="shared" si="121"/>
        <v>1605</v>
      </c>
      <c r="B1705">
        <f t="shared" si="118"/>
        <v>897.50461007054878</v>
      </c>
      <c r="C1705"/>
      <c r="D1705"/>
      <c r="E1705"/>
      <c r="F1705" s="1">
        <f t="shared" si="119"/>
        <v>-95.648607548890027</v>
      </c>
      <c r="G1705" s="1">
        <f t="shared" si="120"/>
        <v>-1039.433431701216</v>
      </c>
      <c r="P1705"/>
      <c r="Q1705"/>
    </row>
    <row r="1706" spans="1:17" x14ac:dyDescent="0.25">
      <c r="A1706" s="1">
        <f t="shared" si="121"/>
        <v>1606</v>
      </c>
      <c r="B1706">
        <f t="shared" si="118"/>
        <v>898.0638029740195</v>
      </c>
      <c r="C1706"/>
      <c r="D1706"/>
      <c r="E1706"/>
      <c r="F1706" s="1">
        <f t="shared" si="119"/>
        <v>-95.087701948680149</v>
      </c>
      <c r="G1706" s="1">
        <f t="shared" si="120"/>
        <v>-1041.2388134604869</v>
      </c>
      <c r="P1706"/>
      <c r="Q1706"/>
    </row>
    <row r="1707" spans="1:17" x14ac:dyDescent="0.25">
      <c r="A1707" s="1">
        <f t="shared" si="121"/>
        <v>1607</v>
      </c>
      <c r="B1707">
        <f t="shared" si="118"/>
        <v>898.62299587749033</v>
      </c>
      <c r="C1707"/>
      <c r="D1707"/>
      <c r="E1707"/>
      <c r="F1707" s="1">
        <f t="shared" si="119"/>
        <v>-94.524842408756967</v>
      </c>
      <c r="G1707" s="1">
        <f t="shared" si="120"/>
        <v>-1043.0441952197577</v>
      </c>
      <c r="P1707"/>
      <c r="Q1707"/>
    </row>
    <row r="1708" spans="1:17" x14ac:dyDescent="0.25">
      <c r="A1708" s="1">
        <f t="shared" si="121"/>
        <v>1608</v>
      </c>
      <c r="B1708">
        <f t="shared" si="118"/>
        <v>899.18218878096104</v>
      </c>
      <c r="C1708"/>
      <c r="D1708"/>
      <c r="E1708"/>
      <c r="F1708" s="1">
        <f t="shared" si="119"/>
        <v>-93.960028929120369</v>
      </c>
      <c r="G1708" s="1">
        <f t="shared" si="120"/>
        <v>-1044.8495769790286</v>
      </c>
      <c r="P1708"/>
      <c r="Q1708"/>
    </row>
    <row r="1709" spans="1:17" x14ac:dyDescent="0.25">
      <c r="A1709" s="1">
        <f t="shared" si="121"/>
        <v>1609</v>
      </c>
      <c r="B1709">
        <f t="shared" si="118"/>
        <v>899.74138168443176</v>
      </c>
      <c r="C1709"/>
      <c r="D1709"/>
      <c r="E1709"/>
      <c r="F1709" s="1">
        <f t="shared" si="119"/>
        <v>-93.393261509770639</v>
      </c>
      <c r="G1709" s="1">
        <f t="shared" si="120"/>
        <v>-1046.6549587382995</v>
      </c>
      <c r="P1709"/>
      <c r="Q1709"/>
    </row>
    <row r="1710" spans="1:17" x14ac:dyDescent="0.25">
      <c r="A1710" s="1">
        <f t="shared" si="121"/>
        <v>1610</v>
      </c>
      <c r="B1710">
        <f t="shared" si="118"/>
        <v>900.30057458790247</v>
      </c>
      <c r="C1710"/>
      <c r="D1710"/>
      <c r="E1710"/>
      <c r="F1710" s="1">
        <f t="shared" si="119"/>
        <v>-92.824540150707605</v>
      </c>
      <c r="G1710" s="1">
        <f t="shared" si="120"/>
        <v>-1048.4603404975703</v>
      </c>
      <c r="P1710"/>
      <c r="Q1710"/>
    </row>
    <row r="1711" spans="1:17" x14ac:dyDescent="0.25">
      <c r="A1711" s="1">
        <f t="shared" si="121"/>
        <v>1611</v>
      </c>
      <c r="B1711">
        <f t="shared" si="118"/>
        <v>900.8597674913733</v>
      </c>
      <c r="C1711"/>
      <c r="D1711"/>
      <c r="E1711"/>
      <c r="F1711" s="1">
        <f t="shared" si="119"/>
        <v>-92.253864851931212</v>
      </c>
      <c r="G1711" s="1">
        <f t="shared" si="120"/>
        <v>-1050.2657222568412</v>
      </c>
      <c r="P1711"/>
      <c r="Q1711"/>
    </row>
    <row r="1712" spans="1:17" x14ac:dyDescent="0.25">
      <c r="A1712" s="1">
        <f t="shared" si="121"/>
        <v>1612</v>
      </c>
      <c r="B1712">
        <f t="shared" si="118"/>
        <v>901.41896039484402</v>
      </c>
      <c r="C1712"/>
      <c r="D1712"/>
      <c r="E1712"/>
      <c r="F1712" s="1">
        <f t="shared" si="119"/>
        <v>-91.681235613441686</v>
      </c>
      <c r="G1712" s="1">
        <f t="shared" si="120"/>
        <v>-1052.071104016112</v>
      </c>
      <c r="P1712"/>
      <c r="Q1712"/>
    </row>
    <row r="1713" spans="1:17" x14ac:dyDescent="0.25">
      <c r="A1713" s="1">
        <f t="shared" si="121"/>
        <v>1613</v>
      </c>
      <c r="B1713">
        <f t="shared" si="118"/>
        <v>901.97815329831474</v>
      </c>
      <c r="C1713"/>
      <c r="D1713"/>
      <c r="E1713"/>
      <c r="F1713" s="1">
        <f t="shared" si="119"/>
        <v>-91.106652435238857</v>
      </c>
      <c r="G1713" s="1">
        <f t="shared" si="120"/>
        <v>-1053.8764857753829</v>
      </c>
      <c r="P1713"/>
      <c r="Q1713"/>
    </row>
    <row r="1714" spans="1:17" x14ac:dyDescent="0.25">
      <c r="A1714" s="1">
        <f t="shared" si="121"/>
        <v>1614</v>
      </c>
      <c r="B1714">
        <f t="shared" si="118"/>
        <v>902.53734620178545</v>
      </c>
      <c r="C1714"/>
      <c r="D1714"/>
      <c r="E1714"/>
      <c r="F1714" s="1">
        <f t="shared" si="119"/>
        <v>-90.530115317322611</v>
      </c>
      <c r="G1714" s="1">
        <f t="shared" si="120"/>
        <v>-1055.6818675346537</v>
      </c>
      <c r="P1714"/>
      <c r="Q1714"/>
    </row>
    <row r="1715" spans="1:17" x14ac:dyDescent="0.25">
      <c r="A1715" s="1">
        <f t="shared" si="121"/>
        <v>1615</v>
      </c>
      <c r="B1715">
        <f t="shared" si="118"/>
        <v>903.09653910525628</v>
      </c>
      <c r="C1715"/>
      <c r="D1715"/>
      <c r="E1715"/>
      <c r="F1715" s="1">
        <f t="shared" si="119"/>
        <v>-89.951624259693176</v>
      </c>
      <c r="G1715" s="1">
        <f t="shared" si="120"/>
        <v>-1057.4867394573528</v>
      </c>
      <c r="P1715"/>
      <c r="Q1715"/>
    </row>
    <row r="1716" spans="1:17" x14ac:dyDescent="0.25">
      <c r="A1716" s="1">
        <f t="shared" si="121"/>
        <v>1616</v>
      </c>
      <c r="B1716">
        <f t="shared" si="118"/>
        <v>903.655732008727</v>
      </c>
      <c r="C1716"/>
      <c r="D1716"/>
      <c r="E1716"/>
      <c r="F1716" s="1">
        <f t="shared" si="119"/>
        <v>-89.371179262350495</v>
      </c>
      <c r="G1716" s="1">
        <f t="shared" si="120"/>
        <v>-1059.2897327299056</v>
      </c>
      <c r="P1716"/>
      <c r="Q1716"/>
    </row>
    <row r="1717" spans="1:17" x14ac:dyDescent="0.25">
      <c r="A1717" s="1">
        <f t="shared" si="121"/>
        <v>1617</v>
      </c>
      <c r="B1717">
        <f t="shared" si="118"/>
        <v>904.21492491219772</v>
      </c>
      <c r="C1717"/>
      <c r="D1717"/>
      <c r="E1717"/>
      <c r="F1717" s="1">
        <f t="shared" si="119"/>
        <v>-88.788780325294454</v>
      </c>
      <c r="G1717" s="1">
        <f t="shared" si="120"/>
        <v>-1061.0907720627451</v>
      </c>
      <c r="P1717"/>
      <c r="Q1717"/>
    </row>
    <row r="1718" spans="1:17" x14ac:dyDescent="0.25">
      <c r="A1718" s="1">
        <f t="shared" si="121"/>
        <v>1618</v>
      </c>
      <c r="B1718">
        <f t="shared" si="118"/>
        <v>904.77411781566855</v>
      </c>
      <c r="C1718"/>
      <c r="D1718"/>
      <c r="E1718"/>
      <c r="F1718" s="1">
        <f t="shared" si="119"/>
        <v>-88.20442744852528</v>
      </c>
      <c r="G1718" s="1">
        <f t="shared" si="120"/>
        <v>-1062.8898574558716</v>
      </c>
      <c r="P1718"/>
      <c r="Q1718"/>
    </row>
    <row r="1719" spans="1:17" x14ac:dyDescent="0.25">
      <c r="A1719" s="1">
        <f t="shared" si="121"/>
        <v>1619</v>
      </c>
      <c r="B1719">
        <f t="shared" si="118"/>
        <v>905.33331071913926</v>
      </c>
      <c r="C1719"/>
      <c r="D1719"/>
      <c r="E1719"/>
      <c r="F1719" s="1">
        <f t="shared" si="119"/>
        <v>-87.618120632042633</v>
      </c>
      <c r="G1719" s="1">
        <f t="shared" si="120"/>
        <v>-1064.6869889092845</v>
      </c>
      <c r="P1719"/>
      <c r="Q1719"/>
    </row>
    <row r="1720" spans="1:17" x14ac:dyDescent="0.25">
      <c r="A1720" s="1">
        <f t="shared" si="121"/>
        <v>1620</v>
      </c>
      <c r="B1720">
        <f t="shared" si="118"/>
        <v>905.89250362260998</v>
      </c>
      <c r="C1720"/>
      <c r="D1720"/>
      <c r="E1720"/>
      <c r="F1720" s="1">
        <f t="shared" si="119"/>
        <v>-87.029859875846796</v>
      </c>
      <c r="G1720" s="1">
        <f t="shared" si="120"/>
        <v>-1066.4821664229842</v>
      </c>
      <c r="P1720"/>
      <c r="Q1720"/>
    </row>
    <row r="1721" spans="1:17" x14ac:dyDescent="0.25">
      <c r="A1721" s="1">
        <f t="shared" si="121"/>
        <v>1621</v>
      </c>
      <c r="B1721">
        <f t="shared" si="118"/>
        <v>906.4516965260807</v>
      </c>
      <c r="C1721"/>
      <c r="D1721"/>
      <c r="E1721"/>
      <c r="F1721" s="1">
        <f t="shared" si="119"/>
        <v>-86.439645179937884</v>
      </c>
      <c r="G1721" s="1">
        <f t="shared" si="120"/>
        <v>-1068.2753899969707</v>
      </c>
      <c r="P1721"/>
      <c r="Q1721"/>
    </row>
    <row r="1722" spans="1:17" x14ac:dyDescent="0.25">
      <c r="A1722" s="1">
        <f t="shared" si="121"/>
        <v>1622</v>
      </c>
      <c r="B1722">
        <f t="shared" si="118"/>
        <v>907.01088942955153</v>
      </c>
      <c r="C1722"/>
      <c r="D1722"/>
      <c r="E1722"/>
      <c r="F1722" s="1">
        <f t="shared" si="119"/>
        <v>-85.847476544315555</v>
      </c>
      <c r="G1722" s="1">
        <f t="shared" si="120"/>
        <v>-1070.066659631244</v>
      </c>
      <c r="P1722"/>
      <c r="Q1722"/>
    </row>
    <row r="1723" spans="1:17" x14ac:dyDescent="0.25">
      <c r="A1723" s="1">
        <f t="shared" si="121"/>
        <v>1623</v>
      </c>
      <c r="B1723">
        <f t="shared" si="118"/>
        <v>907.57008233302224</v>
      </c>
      <c r="C1723"/>
      <c r="D1723"/>
      <c r="E1723"/>
      <c r="F1723" s="1">
        <f t="shared" si="119"/>
        <v>-85.253353968979809</v>
      </c>
      <c r="G1723" s="1">
        <f t="shared" si="120"/>
        <v>-1071.8559753258039</v>
      </c>
      <c r="P1723"/>
      <c r="Q1723"/>
    </row>
    <row r="1724" spans="1:17" x14ac:dyDescent="0.25">
      <c r="A1724" s="1">
        <f t="shared" si="121"/>
        <v>1624</v>
      </c>
      <c r="B1724">
        <f t="shared" si="118"/>
        <v>908.12927523649296</v>
      </c>
      <c r="C1724"/>
      <c r="D1724"/>
      <c r="E1724"/>
      <c r="F1724" s="1">
        <f t="shared" si="119"/>
        <v>-84.657277453930874</v>
      </c>
      <c r="G1724" s="1">
        <f t="shared" si="120"/>
        <v>-1073.6433370806506</v>
      </c>
      <c r="P1724"/>
      <c r="Q1724"/>
    </row>
    <row r="1725" spans="1:17" x14ac:dyDescent="0.25">
      <c r="A1725" s="1">
        <f t="shared" si="121"/>
        <v>1625</v>
      </c>
      <c r="B1725">
        <f t="shared" si="118"/>
        <v>908.68846813996367</v>
      </c>
      <c r="C1725"/>
      <c r="D1725"/>
      <c r="E1725"/>
      <c r="F1725" s="1">
        <f t="shared" si="119"/>
        <v>-84.059246999168749</v>
      </c>
      <c r="G1725" s="1">
        <f t="shared" si="120"/>
        <v>-1075.4287448957839</v>
      </c>
      <c r="P1725"/>
      <c r="Q1725"/>
    </row>
    <row r="1726" spans="1:17" x14ac:dyDescent="0.25">
      <c r="A1726" s="1">
        <f t="shared" si="121"/>
        <v>1626</v>
      </c>
      <c r="B1726">
        <f t="shared" si="118"/>
        <v>909.2476610434345</v>
      </c>
      <c r="C1726"/>
      <c r="D1726"/>
      <c r="E1726"/>
      <c r="F1726" s="1">
        <f t="shared" si="119"/>
        <v>-83.459262604693208</v>
      </c>
      <c r="G1726" s="1">
        <f t="shared" si="120"/>
        <v>-1077.2121987712042</v>
      </c>
      <c r="P1726"/>
      <c r="Q1726"/>
    </row>
    <row r="1727" spans="1:17" x14ac:dyDescent="0.25">
      <c r="A1727" s="1">
        <f t="shared" si="121"/>
        <v>1627</v>
      </c>
      <c r="B1727">
        <f t="shared" si="118"/>
        <v>909.80685394690522</v>
      </c>
      <c r="C1727"/>
      <c r="D1727"/>
      <c r="E1727"/>
      <c r="F1727" s="1">
        <f t="shared" si="119"/>
        <v>-82.857324270504478</v>
      </c>
      <c r="G1727" s="1">
        <f t="shared" si="120"/>
        <v>-1078.9936987069109</v>
      </c>
      <c r="P1727"/>
      <c r="Q1727"/>
    </row>
    <row r="1728" spans="1:17" x14ac:dyDescent="0.25">
      <c r="A1728" s="1">
        <f t="shared" si="121"/>
        <v>1628</v>
      </c>
      <c r="B1728">
        <f t="shared" si="118"/>
        <v>910.36604685037594</v>
      </c>
      <c r="C1728"/>
      <c r="D1728"/>
      <c r="E1728"/>
      <c r="F1728" s="1">
        <f t="shared" si="119"/>
        <v>-82.253431996602444</v>
      </c>
      <c r="G1728" s="1">
        <f t="shared" si="120"/>
        <v>-1080.7732447029045</v>
      </c>
      <c r="P1728"/>
      <c r="Q1728"/>
    </row>
    <row r="1729" spans="1:17" x14ac:dyDescent="0.25">
      <c r="A1729" s="1">
        <f t="shared" si="121"/>
        <v>1629</v>
      </c>
      <c r="B1729">
        <f t="shared" si="118"/>
        <v>910.92523975384665</v>
      </c>
      <c r="C1729"/>
      <c r="D1729"/>
      <c r="E1729"/>
      <c r="F1729" s="1">
        <f t="shared" si="119"/>
        <v>-81.647585782987107</v>
      </c>
      <c r="G1729" s="1">
        <f t="shared" si="120"/>
        <v>-1082.5508367591847</v>
      </c>
      <c r="P1729"/>
      <c r="Q1729"/>
    </row>
    <row r="1730" spans="1:17" x14ac:dyDescent="0.25">
      <c r="A1730" s="1">
        <f t="shared" si="121"/>
        <v>1630</v>
      </c>
      <c r="B1730">
        <f t="shared" si="118"/>
        <v>911.48443265731748</v>
      </c>
      <c r="C1730"/>
      <c r="D1730"/>
      <c r="E1730"/>
      <c r="F1730" s="1">
        <f t="shared" si="119"/>
        <v>-81.039785629658581</v>
      </c>
      <c r="G1730" s="1">
        <f t="shared" si="120"/>
        <v>-1084.3264748757517</v>
      </c>
      <c r="P1730"/>
      <c r="Q1730"/>
    </row>
    <row r="1731" spans="1:17" x14ac:dyDescent="0.25">
      <c r="A1731" s="1">
        <f t="shared" si="121"/>
        <v>1631</v>
      </c>
      <c r="B1731">
        <f t="shared" si="118"/>
        <v>912.0436255607882</v>
      </c>
      <c r="C1731"/>
      <c r="D1731"/>
      <c r="E1731"/>
      <c r="F1731" s="1">
        <f t="shared" si="119"/>
        <v>-80.430031536616752</v>
      </c>
      <c r="G1731" s="1">
        <f t="shared" si="120"/>
        <v>-1086.1001590526055</v>
      </c>
      <c r="P1731"/>
      <c r="Q1731"/>
    </row>
    <row r="1732" spans="1:17" x14ac:dyDescent="0.25">
      <c r="A1732" s="1">
        <f t="shared" si="121"/>
        <v>1632</v>
      </c>
      <c r="B1732">
        <f t="shared" si="118"/>
        <v>912.60281846425892</v>
      </c>
      <c r="C1732"/>
      <c r="D1732"/>
      <c r="E1732"/>
      <c r="F1732" s="1">
        <f t="shared" si="119"/>
        <v>-79.81832350386162</v>
      </c>
      <c r="G1732" s="1">
        <f t="shared" si="120"/>
        <v>-1087.8718892897459</v>
      </c>
      <c r="P1732"/>
      <c r="Q1732"/>
    </row>
    <row r="1733" spans="1:17" x14ac:dyDescent="0.25">
      <c r="A1733" s="1">
        <f t="shared" si="121"/>
        <v>1633</v>
      </c>
      <c r="B1733">
        <f t="shared" si="118"/>
        <v>913.16201136772975</v>
      </c>
      <c r="C1733"/>
      <c r="D1733"/>
      <c r="E1733"/>
      <c r="F1733" s="1">
        <f t="shared" si="119"/>
        <v>-79.204661531393299</v>
      </c>
      <c r="G1733" s="1">
        <f t="shared" si="120"/>
        <v>-1089.6416655871731</v>
      </c>
      <c r="P1733"/>
      <c r="Q1733"/>
    </row>
    <row r="1734" spans="1:17" x14ac:dyDescent="0.25">
      <c r="A1734" s="1">
        <f t="shared" si="121"/>
        <v>1634</v>
      </c>
      <c r="B1734">
        <f t="shared" si="118"/>
        <v>913.72120427120046</v>
      </c>
      <c r="C1734"/>
      <c r="D1734"/>
      <c r="E1734"/>
      <c r="F1734" s="1">
        <f t="shared" si="119"/>
        <v>-78.589045619211674</v>
      </c>
      <c r="G1734" s="1">
        <f t="shared" si="120"/>
        <v>-1091.4094879448869</v>
      </c>
      <c r="P1734"/>
      <c r="Q1734"/>
    </row>
    <row r="1735" spans="1:17" x14ac:dyDescent="0.25">
      <c r="A1735" s="1">
        <f t="shared" si="121"/>
        <v>1635</v>
      </c>
      <c r="B1735">
        <f t="shared" si="118"/>
        <v>914.28039717467118</v>
      </c>
      <c r="C1735"/>
      <c r="D1735"/>
      <c r="E1735"/>
      <c r="F1735" s="1">
        <f t="shared" si="119"/>
        <v>-77.971475767316633</v>
      </c>
      <c r="G1735" s="1">
        <f t="shared" si="120"/>
        <v>-1093.1753563628877</v>
      </c>
      <c r="P1735"/>
      <c r="Q1735"/>
    </row>
    <row r="1736" spans="1:17" x14ac:dyDescent="0.25">
      <c r="A1736" s="1">
        <f t="shared" si="121"/>
        <v>1636</v>
      </c>
      <c r="B1736">
        <f t="shared" si="118"/>
        <v>914.8395900781419</v>
      </c>
      <c r="C1736"/>
      <c r="D1736"/>
      <c r="E1736"/>
      <c r="F1736" s="1">
        <f t="shared" si="119"/>
        <v>-77.351951975708403</v>
      </c>
      <c r="G1736" s="1">
        <f t="shared" si="120"/>
        <v>-1094.9392708411749</v>
      </c>
      <c r="P1736"/>
      <c r="Q1736"/>
    </row>
    <row r="1737" spans="1:17" x14ac:dyDescent="0.25">
      <c r="A1737" s="1">
        <f t="shared" si="121"/>
        <v>1637</v>
      </c>
      <c r="B1737">
        <f t="shared" si="118"/>
        <v>915.39878298161273</v>
      </c>
      <c r="C1737"/>
      <c r="D1737"/>
      <c r="E1737"/>
      <c r="F1737" s="1">
        <f t="shared" si="119"/>
        <v>-76.730474244386869</v>
      </c>
      <c r="G1737" s="1">
        <f t="shared" si="120"/>
        <v>-1096.7012313797488</v>
      </c>
      <c r="P1737"/>
      <c r="Q1737"/>
    </row>
    <row r="1738" spans="1:17" x14ac:dyDescent="0.25">
      <c r="A1738" s="1">
        <f t="shared" si="121"/>
        <v>1638</v>
      </c>
      <c r="B1738">
        <f t="shared" si="118"/>
        <v>915.95797588508344</v>
      </c>
      <c r="C1738"/>
      <c r="D1738"/>
      <c r="E1738"/>
      <c r="F1738" s="1">
        <f t="shared" si="119"/>
        <v>-76.107042573352032</v>
      </c>
      <c r="G1738" s="1">
        <f t="shared" si="120"/>
        <v>-1098.4612379786097</v>
      </c>
      <c r="P1738"/>
      <c r="Q1738"/>
    </row>
    <row r="1739" spans="1:17" x14ac:dyDescent="0.25">
      <c r="A1739" s="1">
        <f t="shared" si="121"/>
        <v>1639</v>
      </c>
      <c r="B1739">
        <f t="shared" si="118"/>
        <v>916.51716878855416</v>
      </c>
      <c r="C1739"/>
      <c r="D1739"/>
      <c r="E1739"/>
      <c r="F1739" s="1">
        <f t="shared" si="119"/>
        <v>-75.481656962604006</v>
      </c>
      <c r="G1739" s="1">
        <f t="shared" si="120"/>
        <v>-1100.2192906377572</v>
      </c>
      <c r="P1739"/>
      <c r="Q1739"/>
    </row>
    <row r="1740" spans="1:17" x14ac:dyDescent="0.25">
      <c r="A1740" s="1">
        <f t="shared" si="121"/>
        <v>1640</v>
      </c>
      <c r="B1740">
        <f t="shared" si="118"/>
        <v>917.07636169202488</v>
      </c>
      <c r="C1740"/>
      <c r="D1740"/>
      <c r="E1740"/>
      <c r="F1740" s="1">
        <f t="shared" si="119"/>
        <v>-74.854317412142677</v>
      </c>
      <c r="G1740" s="1">
        <f t="shared" si="120"/>
        <v>-1101.9753893571915</v>
      </c>
      <c r="P1740"/>
      <c r="Q1740"/>
    </row>
    <row r="1741" spans="1:17" x14ac:dyDescent="0.25">
      <c r="A1741" s="1">
        <f t="shared" si="121"/>
        <v>1641</v>
      </c>
      <c r="B1741">
        <f t="shared" si="118"/>
        <v>917.63555459549571</v>
      </c>
      <c r="C1741"/>
      <c r="D1741"/>
      <c r="E1741"/>
      <c r="F1741" s="1">
        <f t="shared" si="119"/>
        <v>-74.225023921968045</v>
      </c>
      <c r="G1741" s="1">
        <f t="shared" si="120"/>
        <v>-1103.7295341369124</v>
      </c>
      <c r="P1741"/>
      <c r="Q1741"/>
    </row>
    <row r="1742" spans="1:17" x14ac:dyDescent="0.25">
      <c r="A1742" s="1">
        <f t="shared" si="121"/>
        <v>1642</v>
      </c>
      <c r="B1742">
        <f t="shared" si="118"/>
        <v>918.19474749896642</v>
      </c>
      <c r="C1742"/>
      <c r="D1742"/>
      <c r="E1742"/>
      <c r="F1742" s="1">
        <f t="shared" si="119"/>
        <v>-73.593776492080224</v>
      </c>
      <c r="G1742" s="1">
        <f t="shared" si="120"/>
        <v>-1105.4817249769201</v>
      </c>
      <c r="P1742"/>
      <c r="Q1742"/>
    </row>
    <row r="1743" spans="1:17" x14ac:dyDescent="0.25">
      <c r="A1743" s="1">
        <f t="shared" si="121"/>
        <v>1643</v>
      </c>
      <c r="B1743">
        <f t="shared" si="118"/>
        <v>918.75394040243714</v>
      </c>
      <c r="C1743"/>
      <c r="D1743"/>
      <c r="E1743"/>
      <c r="F1743" s="1">
        <f t="shared" si="119"/>
        <v>-72.960575122479099</v>
      </c>
      <c r="G1743" s="1">
        <f t="shared" si="120"/>
        <v>-1107.2319618772144</v>
      </c>
      <c r="P1743"/>
      <c r="Q1743"/>
    </row>
    <row r="1744" spans="1:17" x14ac:dyDescent="0.25">
      <c r="A1744" s="1">
        <f t="shared" si="121"/>
        <v>1644</v>
      </c>
      <c r="B1744">
        <f t="shared" si="118"/>
        <v>919.31313330590797</v>
      </c>
      <c r="C1744"/>
      <c r="D1744"/>
      <c r="E1744"/>
      <c r="F1744" s="1">
        <f t="shared" si="119"/>
        <v>-72.325419813164672</v>
      </c>
      <c r="G1744" s="1">
        <f t="shared" si="120"/>
        <v>-1108.9802448377957</v>
      </c>
      <c r="P1744"/>
      <c r="Q1744"/>
    </row>
    <row r="1745" spans="1:17" x14ac:dyDescent="0.25">
      <c r="A1745" s="1">
        <f t="shared" si="121"/>
        <v>1645</v>
      </c>
      <c r="B1745">
        <f t="shared" si="118"/>
        <v>919.87232620937868</v>
      </c>
      <c r="C1745"/>
      <c r="D1745"/>
      <c r="E1745"/>
      <c r="F1745" s="1">
        <f t="shared" si="119"/>
        <v>-71.688310564136941</v>
      </c>
      <c r="G1745" s="1">
        <f t="shared" si="120"/>
        <v>-1110.7265738586634</v>
      </c>
      <c r="P1745"/>
      <c r="Q1745"/>
    </row>
    <row r="1746" spans="1:17" x14ac:dyDescent="0.25">
      <c r="A1746" s="1">
        <f t="shared" si="121"/>
        <v>1646</v>
      </c>
      <c r="B1746">
        <f t="shared" si="118"/>
        <v>920.4315191128494</v>
      </c>
      <c r="C1746"/>
      <c r="D1746"/>
      <c r="E1746"/>
      <c r="F1746" s="1">
        <f t="shared" si="119"/>
        <v>-71.049247375396021</v>
      </c>
      <c r="G1746" s="1">
        <f t="shared" si="120"/>
        <v>-1112.4709489398181</v>
      </c>
      <c r="P1746"/>
      <c r="Q1746"/>
    </row>
    <row r="1747" spans="1:17" x14ac:dyDescent="0.25">
      <c r="A1747" s="1">
        <f t="shared" si="121"/>
        <v>1647</v>
      </c>
      <c r="B1747">
        <f t="shared" si="118"/>
        <v>920.99071201632012</v>
      </c>
      <c r="C1747"/>
      <c r="D1747"/>
      <c r="E1747"/>
      <c r="F1747" s="1">
        <f t="shared" si="119"/>
        <v>-70.408230246941685</v>
      </c>
      <c r="G1747" s="1">
        <f t="shared" si="120"/>
        <v>-1114.2133700812594</v>
      </c>
      <c r="P1747"/>
      <c r="Q1747"/>
    </row>
    <row r="1748" spans="1:17" x14ac:dyDescent="0.25">
      <c r="A1748" s="1">
        <f t="shared" si="121"/>
        <v>1648</v>
      </c>
      <c r="B1748">
        <f t="shared" si="118"/>
        <v>921.54990491979095</v>
      </c>
      <c r="C1748"/>
      <c r="D1748"/>
      <c r="E1748"/>
      <c r="F1748" s="1">
        <f t="shared" si="119"/>
        <v>-69.765259178774158</v>
      </c>
      <c r="G1748" s="1">
        <f t="shared" si="120"/>
        <v>-1115.9538372829873</v>
      </c>
      <c r="P1748"/>
      <c r="Q1748"/>
    </row>
    <row r="1749" spans="1:17" x14ac:dyDescent="0.25">
      <c r="A1749" s="1">
        <f t="shared" si="121"/>
        <v>1649</v>
      </c>
      <c r="B1749">
        <f t="shared" si="118"/>
        <v>922.10909782326166</v>
      </c>
      <c r="C1749"/>
      <c r="D1749"/>
      <c r="E1749"/>
      <c r="F1749" s="1">
        <f t="shared" si="119"/>
        <v>-69.120334170893443</v>
      </c>
      <c r="G1749" s="1">
        <f t="shared" si="120"/>
        <v>-1117.692350545002</v>
      </c>
      <c r="P1749"/>
      <c r="Q1749"/>
    </row>
    <row r="1750" spans="1:17" x14ac:dyDescent="0.25">
      <c r="A1750" s="1">
        <f t="shared" si="121"/>
        <v>1650</v>
      </c>
      <c r="B1750">
        <f t="shared" si="118"/>
        <v>922.66829072673238</v>
      </c>
      <c r="C1750"/>
      <c r="D1750"/>
      <c r="E1750"/>
      <c r="F1750" s="1">
        <f t="shared" si="119"/>
        <v>-68.473455223299197</v>
      </c>
      <c r="G1750" s="1">
        <f t="shared" si="120"/>
        <v>-1119.4289098673037</v>
      </c>
      <c r="P1750"/>
      <c r="Q1750"/>
    </row>
    <row r="1751" spans="1:17" x14ac:dyDescent="0.25">
      <c r="A1751" s="1">
        <f t="shared" si="121"/>
        <v>1651</v>
      </c>
      <c r="B1751">
        <f t="shared" si="118"/>
        <v>923.2274836302031</v>
      </c>
      <c r="C1751"/>
      <c r="D1751"/>
      <c r="E1751"/>
      <c r="F1751" s="1">
        <f t="shared" si="119"/>
        <v>-67.824622335991876</v>
      </c>
      <c r="G1751" s="1">
        <f t="shared" si="120"/>
        <v>-1121.1635152498918</v>
      </c>
      <c r="P1751"/>
      <c r="Q1751"/>
    </row>
    <row r="1752" spans="1:17" x14ac:dyDescent="0.25">
      <c r="A1752" s="1">
        <f t="shared" si="121"/>
        <v>1652</v>
      </c>
      <c r="B1752">
        <f t="shared" si="118"/>
        <v>923.78667653367393</v>
      </c>
      <c r="C1752"/>
      <c r="D1752"/>
      <c r="E1752"/>
      <c r="F1752" s="1">
        <f t="shared" si="119"/>
        <v>-67.173835508971138</v>
      </c>
      <c r="G1752" s="1">
        <f t="shared" si="120"/>
        <v>-1122.8961666927667</v>
      </c>
      <c r="P1752"/>
      <c r="Q1752"/>
    </row>
    <row r="1753" spans="1:17" x14ac:dyDescent="0.25">
      <c r="A1753" s="1">
        <f t="shared" si="121"/>
        <v>1653</v>
      </c>
      <c r="B1753">
        <f t="shared" si="118"/>
        <v>924.34586943714464</v>
      </c>
      <c r="C1753"/>
      <c r="D1753"/>
      <c r="E1753"/>
      <c r="F1753" s="1">
        <f t="shared" si="119"/>
        <v>-66.521094742237324</v>
      </c>
      <c r="G1753" s="1">
        <f t="shared" si="120"/>
        <v>-1124.6268641959284</v>
      </c>
      <c r="P1753"/>
      <c r="Q1753"/>
    </row>
    <row r="1754" spans="1:17" x14ac:dyDescent="0.25">
      <c r="A1754" s="1">
        <f t="shared" si="121"/>
        <v>1654</v>
      </c>
      <c r="B1754">
        <f t="shared" si="118"/>
        <v>924.90506234061536</v>
      </c>
      <c r="C1754"/>
      <c r="D1754"/>
      <c r="E1754"/>
      <c r="F1754" s="1">
        <f t="shared" si="119"/>
        <v>-65.866400035790093</v>
      </c>
      <c r="G1754" s="1">
        <f t="shared" si="120"/>
        <v>-1126.3556077593767</v>
      </c>
      <c r="P1754"/>
      <c r="Q1754"/>
    </row>
    <row r="1755" spans="1:17" x14ac:dyDescent="0.25">
      <c r="A1755" s="1">
        <f t="shared" si="121"/>
        <v>1655</v>
      </c>
      <c r="B1755">
        <f t="shared" si="118"/>
        <v>925.46425524408608</v>
      </c>
      <c r="C1755"/>
      <c r="D1755"/>
      <c r="E1755"/>
      <c r="F1755" s="1">
        <f t="shared" si="119"/>
        <v>-65.209751389629673</v>
      </c>
      <c r="G1755" s="1">
        <f t="shared" si="120"/>
        <v>-1128.0823973831118</v>
      </c>
      <c r="P1755"/>
      <c r="Q1755"/>
    </row>
    <row r="1756" spans="1:17" x14ac:dyDescent="0.25">
      <c r="A1756" s="1">
        <f t="shared" si="121"/>
        <v>1656</v>
      </c>
      <c r="B1756">
        <f t="shared" si="118"/>
        <v>926.02344814755691</v>
      </c>
      <c r="C1756"/>
      <c r="D1756"/>
      <c r="E1756"/>
      <c r="F1756" s="1">
        <f t="shared" si="119"/>
        <v>-64.55114880375595</v>
      </c>
      <c r="G1756" s="1">
        <f t="shared" si="120"/>
        <v>-1129.8072330671337</v>
      </c>
      <c r="P1756"/>
      <c r="Q1756"/>
    </row>
    <row r="1757" spans="1:17" x14ac:dyDescent="0.25">
      <c r="A1757" s="1">
        <f t="shared" si="121"/>
        <v>1657</v>
      </c>
      <c r="B1757">
        <f t="shared" si="118"/>
        <v>926.58264105102762</v>
      </c>
      <c r="C1757"/>
      <c r="D1757"/>
      <c r="E1757"/>
      <c r="F1757" s="1">
        <f t="shared" si="119"/>
        <v>-63.890592278168924</v>
      </c>
      <c r="G1757" s="1">
        <f t="shared" si="120"/>
        <v>-1131.5301148114422</v>
      </c>
      <c r="P1757"/>
      <c r="Q1757"/>
    </row>
    <row r="1758" spans="1:17" x14ac:dyDescent="0.25">
      <c r="A1758" s="1">
        <f t="shared" si="121"/>
        <v>1658</v>
      </c>
      <c r="B1758">
        <f t="shared" si="118"/>
        <v>927.14183395449834</v>
      </c>
      <c r="C1758"/>
      <c r="D1758"/>
      <c r="E1758"/>
      <c r="F1758" s="1">
        <f t="shared" si="119"/>
        <v>-63.228081812868595</v>
      </c>
      <c r="G1758" s="1">
        <f t="shared" si="120"/>
        <v>-1133.2510426160375</v>
      </c>
      <c r="P1758"/>
      <c r="Q1758"/>
    </row>
    <row r="1759" spans="1:17" x14ac:dyDescent="0.25">
      <c r="A1759" s="1">
        <f t="shared" si="121"/>
        <v>1659</v>
      </c>
      <c r="B1759">
        <f t="shared" si="118"/>
        <v>927.70102685796917</v>
      </c>
      <c r="C1759"/>
      <c r="D1759"/>
      <c r="E1759"/>
      <c r="F1759" s="1">
        <f t="shared" si="119"/>
        <v>-62.563617407855077</v>
      </c>
      <c r="G1759" s="1">
        <f t="shared" si="120"/>
        <v>-1134.9700164809194</v>
      </c>
      <c r="P1759"/>
      <c r="Q1759"/>
    </row>
    <row r="1760" spans="1:17" x14ac:dyDescent="0.25">
      <c r="A1760" s="1">
        <f t="shared" si="121"/>
        <v>1660</v>
      </c>
      <c r="B1760">
        <f t="shared" si="118"/>
        <v>928.26021976143988</v>
      </c>
      <c r="C1760"/>
      <c r="D1760"/>
      <c r="E1760"/>
      <c r="F1760" s="1">
        <f t="shared" si="119"/>
        <v>-61.897199063128255</v>
      </c>
      <c r="G1760" s="1">
        <f t="shared" si="120"/>
        <v>-1136.6870364060881</v>
      </c>
      <c r="P1760"/>
      <c r="Q1760"/>
    </row>
    <row r="1761" spans="1:17" x14ac:dyDescent="0.25">
      <c r="A1761" s="1">
        <f t="shared" si="121"/>
        <v>1661</v>
      </c>
      <c r="B1761">
        <f t="shared" si="118"/>
        <v>928.8194126649106</v>
      </c>
      <c r="C1761"/>
      <c r="D1761"/>
      <c r="E1761"/>
      <c r="F1761" s="1">
        <f t="shared" si="119"/>
        <v>-61.228826778688017</v>
      </c>
      <c r="G1761" s="1">
        <f t="shared" si="120"/>
        <v>-1138.4021023915436</v>
      </c>
      <c r="P1761"/>
      <c r="Q1761"/>
    </row>
    <row r="1762" spans="1:17" x14ac:dyDescent="0.25">
      <c r="A1762" s="1">
        <f t="shared" si="121"/>
        <v>1662</v>
      </c>
      <c r="B1762">
        <f t="shared" si="118"/>
        <v>929.37860556838132</v>
      </c>
      <c r="C1762"/>
      <c r="D1762"/>
      <c r="E1762"/>
      <c r="F1762" s="1">
        <f t="shared" si="119"/>
        <v>-60.558500554534703</v>
      </c>
      <c r="G1762" s="1">
        <f t="shared" si="120"/>
        <v>-1140.1152144372857</v>
      </c>
      <c r="P1762"/>
      <c r="Q1762"/>
    </row>
    <row r="1763" spans="1:17" x14ac:dyDescent="0.25">
      <c r="A1763" s="1">
        <f t="shared" si="121"/>
        <v>1663</v>
      </c>
      <c r="B1763">
        <f t="shared" si="118"/>
        <v>929.93779847185215</v>
      </c>
      <c r="C1763"/>
      <c r="D1763"/>
      <c r="E1763"/>
      <c r="F1763" s="1">
        <f t="shared" si="119"/>
        <v>-59.886220390667972</v>
      </c>
      <c r="G1763" s="1">
        <f t="shared" si="120"/>
        <v>-1141.8263725433146</v>
      </c>
      <c r="P1763"/>
      <c r="Q1763"/>
    </row>
    <row r="1764" spans="1:17" x14ac:dyDescent="0.25">
      <c r="A1764" s="1">
        <f t="shared" si="121"/>
        <v>1664</v>
      </c>
      <c r="B1764">
        <f t="shared" si="118"/>
        <v>930.49699137532286</v>
      </c>
      <c r="C1764"/>
      <c r="D1764"/>
      <c r="E1764"/>
      <c r="F1764" s="1">
        <f t="shared" si="119"/>
        <v>-59.211986287087939</v>
      </c>
      <c r="G1764" s="1">
        <f t="shared" si="120"/>
        <v>-1143.5355767096303</v>
      </c>
      <c r="P1764"/>
      <c r="Q1764"/>
    </row>
    <row r="1765" spans="1:17" x14ac:dyDescent="0.25">
      <c r="A1765" s="1">
        <f t="shared" si="121"/>
        <v>1665</v>
      </c>
      <c r="B1765">
        <f t="shared" ref="B1765:B1828" si="122">A*A1765</f>
        <v>931.05618427879358</v>
      </c>
      <c r="C1765"/>
      <c r="D1765"/>
      <c r="E1765"/>
      <c r="F1765" s="1">
        <f t="shared" ref="F1765:F1828" si="123">IF($A1765&lt;TSTRAIGHT,yarxiko-B*$A1765,IF($A1765&lt;time_up,-B*($A1765-TSTRAIGHT)+1/2*ABS(g)*($A1765-TSTRAIGHT)^2,B*(A1765-time_up)))</f>
        <v>-58.535798243794829</v>
      </c>
      <c r="G1765" s="1">
        <f t="shared" ref="G1765:G1828" si="124">IF($A1765&lt;TSTRAIGHT,yarxiko-B*$A1765,IF($A1765&lt;TIME_TILLh,-B*($A1765-TSTRAIGHT)+1/2*g*($A1765-TSTRAIGHT)^2,IF($A1765&lt;TIME_TO_2ND,-h-Gamma*($A1765-TIME_TILLh),IF($A1765&lt;T_OLIKO,-h-DY_layer-Gamma*($A1765-TIME_TO_2ND)-1/2*g*($A1765-TIME_TO_2ND)^2,-2*h-DY_layer-B*($A1765-T_OLIKO)))))</f>
        <v>-1145.2428269362326</v>
      </c>
      <c r="P1765"/>
      <c r="Q1765"/>
    </row>
    <row r="1766" spans="1:17" x14ac:dyDescent="0.25">
      <c r="A1766" s="1">
        <f t="shared" ref="A1766:A1829" si="125">A1765+DETE</f>
        <v>1666</v>
      </c>
      <c r="B1766">
        <f t="shared" si="122"/>
        <v>931.6153771822643</v>
      </c>
      <c r="C1766"/>
      <c r="D1766"/>
      <c r="E1766"/>
      <c r="F1766" s="1">
        <f t="shared" si="123"/>
        <v>-57.857656260788417</v>
      </c>
      <c r="G1766" s="1">
        <f t="shared" si="124"/>
        <v>-1146.9481232231217</v>
      </c>
      <c r="P1766"/>
      <c r="Q1766"/>
    </row>
    <row r="1767" spans="1:17" x14ac:dyDescent="0.25">
      <c r="A1767" s="1">
        <f t="shared" si="125"/>
        <v>1667</v>
      </c>
      <c r="B1767">
        <f t="shared" si="122"/>
        <v>932.17457008573513</v>
      </c>
      <c r="C1767"/>
      <c r="D1767"/>
      <c r="E1767"/>
      <c r="F1767" s="1">
        <f t="shared" si="123"/>
        <v>-57.177560338068588</v>
      </c>
      <c r="G1767" s="1">
        <f t="shared" si="124"/>
        <v>-1148.6514655702974</v>
      </c>
      <c r="P1767"/>
      <c r="Q1767"/>
    </row>
    <row r="1768" spans="1:17" x14ac:dyDescent="0.25">
      <c r="A1768" s="1">
        <f t="shared" si="125"/>
        <v>1668</v>
      </c>
      <c r="B1768">
        <f t="shared" si="122"/>
        <v>932.73376298920584</v>
      </c>
      <c r="C1768"/>
      <c r="D1768"/>
      <c r="E1768"/>
      <c r="F1768" s="1">
        <f t="shared" si="123"/>
        <v>-56.495510475635569</v>
      </c>
      <c r="G1768" s="1">
        <f t="shared" si="124"/>
        <v>-1150.3528539777599</v>
      </c>
      <c r="P1768"/>
      <c r="Q1768"/>
    </row>
    <row r="1769" spans="1:17" x14ac:dyDescent="0.25">
      <c r="A1769" s="1">
        <f t="shared" si="125"/>
        <v>1669</v>
      </c>
      <c r="B1769">
        <f t="shared" si="122"/>
        <v>933.29295589267656</v>
      </c>
      <c r="C1769"/>
      <c r="D1769"/>
      <c r="E1769"/>
      <c r="F1769" s="1">
        <f t="shared" si="123"/>
        <v>-55.811506673489248</v>
      </c>
      <c r="G1769" s="1">
        <f t="shared" si="124"/>
        <v>-1152.052288445509</v>
      </c>
      <c r="P1769"/>
      <c r="Q1769"/>
    </row>
    <row r="1770" spans="1:17" x14ac:dyDescent="0.25">
      <c r="A1770" s="1">
        <f t="shared" si="125"/>
        <v>1670</v>
      </c>
      <c r="B1770">
        <f t="shared" si="122"/>
        <v>933.85214879614728</v>
      </c>
      <c r="C1770"/>
      <c r="D1770"/>
      <c r="E1770"/>
      <c r="F1770" s="1">
        <f t="shared" si="123"/>
        <v>-55.12554893162951</v>
      </c>
      <c r="G1770" s="1">
        <f t="shared" si="124"/>
        <v>-1153.7497689735451</v>
      </c>
      <c r="P1770"/>
      <c r="Q1770"/>
    </row>
    <row r="1771" spans="1:17" x14ac:dyDescent="0.25">
      <c r="A1771" s="1">
        <f t="shared" si="125"/>
        <v>1671</v>
      </c>
      <c r="B1771">
        <f t="shared" si="122"/>
        <v>934.41134169961811</v>
      </c>
      <c r="C1771"/>
      <c r="D1771"/>
      <c r="E1771"/>
      <c r="F1771" s="1">
        <f t="shared" si="123"/>
        <v>-54.437637250056696</v>
      </c>
      <c r="G1771" s="1">
        <f t="shared" si="124"/>
        <v>-1155.4452955618676</v>
      </c>
      <c r="P1771"/>
      <c r="Q1771"/>
    </row>
    <row r="1772" spans="1:17" x14ac:dyDescent="0.25">
      <c r="A1772" s="1">
        <f t="shared" si="125"/>
        <v>1672</v>
      </c>
      <c r="B1772">
        <f t="shared" si="122"/>
        <v>934.97053460308882</v>
      </c>
      <c r="C1772"/>
      <c r="D1772"/>
      <c r="E1772"/>
      <c r="F1772" s="1">
        <f t="shared" si="123"/>
        <v>-53.747771628770579</v>
      </c>
      <c r="G1772" s="1">
        <f t="shared" si="124"/>
        <v>-1157.1388682104771</v>
      </c>
      <c r="P1772"/>
      <c r="Q1772"/>
    </row>
    <row r="1773" spans="1:17" x14ac:dyDescent="0.25">
      <c r="A1773" s="1">
        <f t="shared" si="125"/>
        <v>1673</v>
      </c>
      <c r="B1773">
        <f t="shared" si="122"/>
        <v>935.52972750655954</v>
      </c>
      <c r="C1773"/>
      <c r="D1773"/>
      <c r="E1773"/>
      <c r="F1773" s="1">
        <f t="shared" si="123"/>
        <v>-53.055952067771045</v>
      </c>
      <c r="G1773" s="1">
        <f t="shared" si="124"/>
        <v>-1158.8304869193732</v>
      </c>
      <c r="P1773"/>
      <c r="Q1773"/>
    </row>
    <row r="1774" spans="1:17" x14ac:dyDescent="0.25">
      <c r="A1774" s="1">
        <f t="shared" si="125"/>
        <v>1674</v>
      </c>
      <c r="B1774">
        <f t="shared" si="122"/>
        <v>936.08892041003037</v>
      </c>
      <c r="C1774"/>
      <c r="D1774"/>
      <c r="E1774"/>
      <c r="F1774" s="1">
        <f t="shared" si="123"/>
        <v>-52.362178567058436</v>
      </c>
      <c r="G1774" s="1">
        <f t="shared" si="124"/>
        <v>-1160.5201516885561</v>
      </c>
      <c r="P1774"/>
      <c r="Q1774"/>
    </row>
    <row r="1775" spans="1:17" x14ac:dyDescent="0.25">
      <c r="A1775" s="1">
        <f t="shared" si="125"/>
        <v>1675</v>
      </c>
      <c r="B1775">
        <f t="shared" si="122"/>
        <v>936.64811331350109</v>
      </c>
      <c r="C1775"/>
      <c r="D1775"/>
      <c r="E1775"/>
      <c r="F1775" s="1">
        <f t="shared" si="123"/>
        <v>-51.66645112663241</v>
      </c>
      <c r="G1775" s="1">
        <f t="shared" si="124"/>
        <v>-1162.2078625180256</v>
      </c>
      <c r="P1775"/>
      <c r="Q1775"/>
    </row>
    <row r="1776" spans="1:17" x14ac:dyDescent="0.25">
      <c r="A1776" s="1">
        <f t="shared" si="125"/>
        <v>1676</v>
      </c>
      <c r="B1776">
        <f t="shared" si="122"/>
        <v>937.2073062169718</v>
      </c>
      <c r="C1776"/>
      <c r="D1776"/>
      <c r="E1776"/>
      <c r="F1776" s="1">
        <f t="shared" si="123"/>
        <v>-50.968769746493081</v>
      </c>
      <c r="G1776" s="1">
        <f t="shared" si="124"/>
        <v>-1163.8936194077819</v>
      </c>
      <c r="P1776"/>
      <c r="Q1776"/>
    </row>
    <row r="1777" spans="1:17" x14ac:dyDescent="0.25">
      <c r="A1777" s="1">
        <f t="shared" si="125"/>
        <v>1677</v>
      </c>
      <c r="B1777">
        <f t="shared" si="122"/>
        <v>937.76649912044252</v>
      </c>
      <c r="C1777"/>
      <c r="D1777"/>
      <c r="E1777"/>
      <c r="F1777" s="1">
        <f t="shared" si="123"/>
        <v>-50.269134426640562</v>
      </c>
      <c r="G1777" s="1">
        <f t="shared" si="124"/>
        <v>-1165.5774223578253</v>
      </c>
      <c r="P1777"/>
      <c r="Q1777"/>
    </row>
    <row r="1778" spans="1:17" x14ac:dyDescent="0.25">
      <c r="A1778" s="1">
        <f t="shared" si="125"/>
        <v>1678</v>
      </c>
      <c r="B1778">
        <f t="shared" si="122"/>
        <v>938.32569202391335</v>
      </c>
      <c r="C1778"/>
      <c r="D1778"/>
      <c r="E1778"/>
      <c r="F1778" s="1">
        <f t="shared" si="123"/>
        <v>-49.567545167074854</v>
      </c>
      <c r="G1778" s="1">
        <f t="shared" si="124"/>
        <v>-1167.2592713681549</v>
      </c>
      <c r="P1778"/>
      <c r="Q1778"/>
    </row>
    <row r="1779" spans="1:17" x14ac:dyDescent="0.25">
      <c r="A1779" s="1">
        <f t="shared" si="125"/>
        <v>1679</v>
      </c>
      <c r="B1779">
        <f t="shared" si="122"/>
        <v>938.88488492738406</v>
      </c>
      <c r="C1779"/>
      <c r="D1779"/>
      <c r="E1779"/>
      <c r="F1779" s="1">
        <f t="shared" si="123"/>
        <v>-48.86400196779573</v>
      </c>
      <c r="G1779" s="1">
        <f t="shared" si="124"/>
        <v>-1168.9391664387715</v>
      </c>
      <c r="P1779"/>
      <c r="Q1779"/>
    </row>
    <row r="1780" spans="1:17" x14ac:dyDescent="0.25">
      <c r="A1780" s="1">
        <f t="shared" si="125"/>
        <v>1680</v>
      </c>
      <c r="B1780">
        <f t="shared" si="122"/>
        <v>939.44407783085478</v>
      </c>
      <c r="C1780"/>
      <c r="D1780"/>
      <c r="E1780"/>
      <c r="F1780" s="1">
        <f t="shared" si="123"/>
        <v>-48.158504828803416</v>
      </c>
      <c r="G1780" s="1">
        <f t="shared" si="124"/>
        <v>-1170.6171075696745</v>
      </c>
      <c r="P1780"/>
      <c r="Q1780"/>
    </row>
    <row r="1781" spans="1:17" x14ac:dyDescent="0.25">
      <c r="A1781" s="1">
        <f t="shared" si="125"/>
        <v>1681</v>
      </c>
      <c r="B1781">
        <f t="shared" si="122"/>
        <v>940.0032707343255</v>
      </c>
      <c r="C1781"/>
      <c r="D1781"/>
      <c r="E1781"/>
      <c r="F1781" s="1">
        <f t="shared" si="123"/>
        <v>-47.451053750097799</v>
      </c>
      <c r="G1781" s="1">
        <f t="shared" si="124"/>
        <v>-1172.2930947608645</v>
      </c>
      <c r="P1781"/>
      <c r="Q1781"/>
    </row>
    <row r="1782" spans="1:17" x14ac:dyDescent="0.25">
      <c r="A1782" s="1">
        <f t="shared" si="125"/>
        <v>1682</v>
      </c>
      <c r="B1782">
        <f t="shared" si="122"/>
        <v>940.56246363779633</v>
      </c>
      <c r="C1782"/>
      <c r="D1782"/>
      <c r="E1782"/>
      <c r="F1782" s="1">
        <f t="shared" si="123"/>
        <v>-46.741648731678765</v>
      </c>
      <c r="G1782" s="1">
        <f t="shared" si="124"/>
        <v>-1173.9671280123412</v>
      </c>
      <c r="P1782"/>
      <c r="Q1782"/>
    </row>
    <row r="1783" spans="1:17" x14ac:dyDescent="0.25">
      <c r="A1783" s="1">
        <f t="shared" si="125"/>
        <v>1683</v>
      </c>
      <c r="B1783">
        <f t="shared" si="122"/>
        <v>941.12165654126704</v>
      </c>
      <c r="C1783"/>
      <c r="D1783"/>
      <c r="E1783"/>
      <c r="F1783" s="1">
        <f t="shared" si="123"/>
        <v>-46.030289773546656</v>
      </c>
      <c r="G1783" s="1">
        <f t="shared" si="124"/>
        <v>-1175.6392073241045</v>
      </c>
      <c r="P1783"/>
      <c r="Q1783"/>
    </row>
    <row r="1784" spans="1:17" x14ac:dyDescent="0.25">
      <c r="A1784" s="1">
        <f t="shared" si="125"/>
        <v>1684</v>
      </c>
      <c r="B1784">
        <f t="shared" si="122"/>
        <v>941.68084944473776</v>
      </c>
      <c r="C1784"/>
      <c r="D1784"/>
      <c r="E1784"/>
      <c r="F1784" s="1">
        <f t="shared" si="123"/>
        <v>-45.316976875701243</v>
      </c>
      <c r="G1784" s="1">
        <f t="shared" si="124"/>
        <v>-1177.3093326961546</v>
      </c>
      <c r="P1784"/>
      <c r="Q1784"/>
    </row>
    <row r="1785" spans="1:17" x14ac:dyDescent="0.25">
      <c r="A1785" s="1">
        <f t="shared" si="125"/>
        <v>1685</v>
      </c>
      <c r="B1785">
        <f t="shared" si="122"/>
        <v>942.24004234820859</v>
      </c>
      <c r="C1785"/>
      <c r="D1785"/>
      <c r="E1785"/>
      <c r="F1785" s="1">
        <f t="shared" si="123"/>
        <v>-44.601710038142414</v>
      </c>
      <c r="G1785" s="1">
        <f t="shared" si="124"/>
        <v>-1178.9775041284915</v>
      </c>
      <c r="P1785"/>
      <c r="Q1785"/>
    </row>
    <row r="1786" spans="1:17" x14ac:dyDescent="0.25">
      <c r="A1786" s="1">
        <f t="shared" si="125"/>
        <v>1686</v>
      </c>
      <c r="B1786">
        <f t="shared" si="122"/>
        <v>942.79923525167931</v>
      </c>
      <c r="C1786"/>
      <c r="D1786"/>
      <c r="E1786"/>
      <c r="F1786" s="1">
        <f t="shared" si="123"/>
        <v>-43.884489260870396</v>
      </c>
      <c r="G1786" s="1">
        <f t="shared" si="124"/>
        <v>-1180.643721621115</v>
      </c>
      <c r="P1786"/>
      <c r="Q1786"/>
    </row>
    <row r="1787" spans="1:17" x14ac:dyDescent="0.25">
      <c r="A1787" s="1">
        <f t="shared" si="125"/>
        <v>1687</v>
      </c>
      <c r="B1787">
        <f t="shared" si="122"/>
        <v>943.35842815515002</v>
      </c>
      <c r="C1787"/>
      <c r="D1787"/>
      <c r="E1787"/>
      <c r="F1787" s="1">
        <f t="shared" si="123"/>
        <v>-43.165314543885074</v>
      </c>
      <c r="G1787" s="1">
        <f t="shared" si="124"/>
        <v>-1182.3079851740254</v>
      </c>
      <c r="P1787"/>
      <c r="Q1787"/>
    </row>
    <row r="1788" spans="1:17" x14ac:dyDescent="0.25">
      <c r="A1788" s="1">
        <f t="shared" si="125"/>
        <v>1688</v>
      </c>
      <c r="B1788">
        <f t="shared" si="122"/>
        <v>943.91762105862074</v>
      </c>
      <c r="C1788"/>
      <c r="D1788"/>
      <c r="E1788"/>
      <c r="F1788" s="1">
        <f t="shared" si="123"/>
        <v>-42.44418588718645</v>
      </c>
      <c r="G1788" s="1">
        <f t="shared" si="124"/>
        <v>-1183.9702947872222</v>
      </c>
      <c r="P1788"/>
      <c r="Q1788"/>
    </row>
    <row r="1789" spans="1:17" x14ac:dyDescent="0.25">
      <c r="A1789" s="1">
        <f t="shared" si="125"/>
        <v>1689</v>
      </c>
      <c r="B1789">
        <f t="shared" si="122"/>
        <v>944.47681396209157</v>
      </c>
      <c r="C1789"/>
      <c r="D1789"/>
      <c r="E1789"/>
      <c r="F1789" s="1">
        <f t="shared" si="123"/>
        <v>-41.721103290774749</v>
      </c>
      <c r="G1789" s="1">
        <f t="shared" si="124"/>
        <v>-1185.630650460706</v>
      </c>
      <c r="P1789"/>
      <c r="Q1789"/>
    </row>
    <row r="1790" spans="1:17" x14ac:dyDescent="0.25">
      <c r="A1790" s="1">
        <f t="shared" si="125"/>
        <v>1690</v>
      </c>
      <c r="B1790">
        <f t="shared" si="122"/>
        <v>945.03600686556229</v>
      </c>
      <c r="C1790"/>
      <c r="D1790"/>
      <c r="E1790"/>
      <c r="F1790" s="1">
        <f t="shared" si="123"/>
        <v>-40.996066754649632</v>
      </c>
      <c r="G1790" s="1">
        <f t="shared" si="124"/>
        <v>-1187.2890521944764</v>
      </c>
      <c r="P1790"/>
      <c r="Q1790"/>
    </row>
    <row r="1791" spans="1:17" x14ac:dyDescent="0.25">
      <c r="A1791" s="1">
        <f t="shared" si="125"/>
        <v>1691</v>
      </c>
      <c r="B1791">
        <f t="shared" si="122"/>
        <v>945.595199769033</v>
      </c>
      <c r="C1791"/>
      <c r="D1791"/>
      <c r="E1791"/>
      <c r="F1791" s="1">
        <f t="shared" si="123"/>
        <v>-40.269076278811212</v>
      </c>
      <c r="G1791" s="1">
        <f t="shared" si="124"/>
        <v>-1188.9454999885336</v>
      </c>
      <c r="P1791"/>
      <c r="Q1791"/>
    </row>
    <row r="1792" spans="1:17" x14ac:dyDescent="0.25">
      <c r="A1792" s="1">
        <f t="shared" si="125"/>
        <v>1692</v>
      </c>
      <c r="B1792">
        <f t="shared" si="122"/>
        <v>946.15439267250372</v>
      </c>
      <c r="C1792"/>
      <c r="D1792"/>
      <c r="E1792"/>
      <c r="F1792" s="1">
        <f t="shared" si="123"/>
        <v>-39.540131863259603</v>
      </c>
      <c r="G1792" s="1">
        <f t="shared" si="124"/>
        <v>-1190.5999938428774</v>
      </c>
      <c r="P1792"/>
      <c r="Q1792"/>
    </row>
    <row r="1793" spans="1:17" x14ac:dyDescent="0.25">
      <c r="A1793" s="1">
        <f t="shared" si="125"/>
        <v>1693</v>
      </c>
      <c r="B1793">
        <f t="shared" si="122"/>
        <v>946.71358557597455</v>
      </c>
      <c r="C1793"/>
      <c r="D1793"/>
      <c r="E1793"/>
      <c r="F1793" s="1">
        <f t="shared" si="123"/>
        <v>-38.809233507994691</v>
      </c>
      <c r="G1793" s="1">
        <f t="shared" si="124"/>
        <v>-1192.252533757508</v>
      </c>
      <c r="P1793"/>
      <c r="Q1793"/>
    </row>
    <row r="1794" spans="1:17" x14ac:dyDescent="0.25">
      <c r="A1794" s="1">
        <f t="shared" si="125"/>
        <v>1694</v>
      </c>
      <c r="B1794">
        <f t="shared" si="122"/>
        <v>947.27277847944526</v>
      </c>
      <c r="C1794"/>
      <c r="D1794"/>
      <c r="E1794"/>
      <c r="F1794" s="1">
        <f t="shared" si="123"/>
        <v>-38.076381213016361</v>
      </c>
      <c r="G1794" s="1">
        <f t="shared" si="124"/>
        <v>-1193.9031197324255</v>
      </c>
      <c r="P1794"/>
      <c r="Q1794"/>
    </row>
    <row r="1795" spans="1:17" x14ac:dyDescent="0.25">
      <c r="A1795" s="1">
        <f t="shared" si="125"/>
        <v>1695</v>
      </c>
      <c r="B1795">
        <f t="shared" si="122"/>
        <v>947.83197138291598</v>
      </c>
      <c r="C1795"/>
      <c r="D1795"/>
      <c r="E1795"/>
      <c r="F1795" s="1">
        <f t="shared" si="123"/>
        <v>-37.341574978324843</v>
      </c>
      <c r="G1795" s="1">
        <f t="shared" si="124"/>
        <v>-1195.5517517676294</v>
      </c>
      <c r="P1795"/>
      <c r="Q1795"/>
    </row>
    <row r="1796" spans="1:17" x14ac:dyDescent="0.25">
      <c r="A1796" s="1">
        <f t="shared" si="125"/>
        <v>1696</v>
      </c>
      <c r="B1796">
        <f t="shared" si="122"/>
        <v>948.3911642863867</v>
      </c>
      <c r="C1796"/>
      <c r="D1796"/>
      <c r="E1796"/>
      <c r="F1796" s="1">
        <f t="shared" si="123"/>
        <v>-36.604814803920135</v>
      </c>
      <c r="G1796" s="1">
        <f t="shared" si="124"/>
        <v>-1197.1984298631203</v>
      </c>
      <c r="P1796"/>
      <c r="Q1796"/>
    </row>
    <row r="1797" spans="1:17" x14ac:dyDescent="0.25">
      <c r="A1797" s="1">
        <f t="shared" si="125"/>
        <v>1697</v>
      </c>
      <c r="B1797">
        <f t="shared" si="122"/>
        <v>948.95035718985753</v>
      </c>
      <c r="C1797"/>
      <c r="D1797"/>
      <c r="E1797"/>
      <c r="F1797" s="1">
        <f t="shared" si="123"/>
        <v>-35.86610068980201</v>
      </c>
      <c r="G1797" s="1">
        <f t="shared" si="124"/>
        <v>-1198.8431540188978</v>
      </c>
      <c r="P1797"/>
      <c r="Q1797"/>
    </row>
    <row r="1798" spans="1:17" x14ac:dyDescent="0.25">
      <c r="A1798" s="1">
        <f t="shared" si="125"/>
        <v>1698</v>
      </c>
      <c r="B1798">
        <f t="shared" si="122"/>
        <v>949.50955009332824</v>
      </c>
      <c r="C1798"/>
      <c r="D1798"/>
      <c r="E1798"/>
      <c r="F1798" s="1">
        <f t="shared" si="123"/>
        <v>-35.125432635970697</v>
      </c>
      <c r="G1798" s="1">
        <f t="shared" si="124"/>
        <v>-1200.4859242349621</v>
      </c>
      <c r="P1798"/>
      <c r="Q1798"/>
    </row>
    <row r="1799" spans="1:17" x14ac:dyDescent="0.25">
      <c r="A1799" s="1">
        <f t="shared" si="125"/>
        <v>1699</v>
      </c>
      <c r="B1799">
        <f t="shared" si="122"/>
        <v>950.06874299679896</v>
      </c>
      <c r="C1799"/>
      <c r="D1799"/>
      <c r="E1799"/>
      <c r="F1799" s="1">
        <f t="shared" si="123"/>
        <v>-34.38281064242608</v>
      </c>
      <c r="G1799" s="1">
        <f t="shared" si="124"/>
        <v>-1202.1267405113131</v>
      </c>
      <c r="P1799"/>
      <c r="Q1799"/>
    </row>
    <row r="1800" spans="1:17" x14ac:dyDescent="0.25">
      <c r="A1800" s="1">
        <f t="shared" si="125"/>
        <v>1700</v>
      </c>
      <c r="B1800">
        <f t="shared" si="122"/>
        <v>950.62793590026979</v>
      </c>
      <c r="C1800"/>
      <c r="D1800"/>
      <c r="E1800"/>
      <c r="F1800" s="1">
        <f t="shared" si="123"/>
        <v>-33.638234709168159</v>
      </c>
      <c r="G1800" s="1">
        <f t="shared" si="124"/>
        <v>-1203.7656028479507</v>
      </c>
      <c r="P1800"/>
      <c r="Q1800"/>
    </row>
    <row r="1801" spans="1:17" x14ac:dyDescent="0.25">
      <c r="A1801" s="1">
        <f t="shared" si="125"/>
        <v>1701</v>
      </c>
      <c r="B1801">
        <f t="shared" si="122"/>
        <v>951.18712880374051</v>
      </c>
      <c r="C1801"/>
      <c r="D1801"/>
      <c r="E1801"/>
      <c r="F1801" s="1">
        <f t="shared" si="123"/>
        <v>-32.891704836197164</v>
      </c>
      <c r="G1801" s="1">
        <f t="shared" si="124"/>
        <v>-1205.4025112448751</v>
      </c>
      <c r="P1801"/>
      <c r="Q1801"/>
    </row>
    <row r="1802" spans="1:17" x14ac:dyDescent="0.25">
      <c r="A1802" s="1">
        <f t="shared" si="125"/>
        <v>1702</v>
      </c>
      <c r="B1802">
        <f t="shared" si="122"/>
        <v>951.74632170721122</v>
      </c>
      <c r="C1802"/>
      <c r="D1802"/>
      <c r="E1802"/>
      <c r="F1802" s="1">
        <f t="shared" si="123"/>
        <v>-32.143221023512751</v>
      </c>
      <c r="G1802" s="1">
        <f t="shared" si="124"/>
        <v>-1207.0374657020861</v>
      </c>
      <c r="P1802"/>
      <c r="Q1802"/>
    </row>
    <row r="1803" spans="1:17" x14ac:dyDescent="0.25">
      <c r="A1803" s="1">
        <f t="shared" si="125"/>
        <v>1703</v>
      </c>
      <c r="B1803">
        <f t="shared" si="122"/>
        <v>952.30551461068194</v>
      </c>
      <c r="C1803"/>
      <c r="D1803"/>
      <c r="E1803"/>
      <c r="F1803" s="1">
        <f t="shared" si="123"/>
        <v>-31.392783271114922</v>
      </c>
      <c r="G1803" s="1">
        <f t="shared" si="124"/>
        <v>-1208.6704662195841</v>
      </c>
      <c r="P1803"/>
      <c r="Q1803"/>
    </row>
    <row r="1804" spans="1:17" x14ac:dyDescent="0.25">
      <c r="A1804" s="1">
        <f t="shared" si="125"/>
        <v>1704</v>
      </c>
      <c r="B1804">
        <f t="shared" si="122"/>
        <v>952.86470751415277</v>
      </c>
      <c r="C1804"/>
      <c r="D1804"/>
      <c r="E1804"/>
      <c r="F1804" s="1">
        <f t="shared" si="123"/>
        <v>-30.640391579004017</v>
      </c>
      <c r="G1804" s="1">
        <f t="shared" si="124"/>
        <v>-1210.3015127973686</v>
      </c>
      <c r="P1804"/>
      <c r="Q1804"/>
    </row>
    <row r="1805" spans="1:17" x14ac:dyDescent="0.25">
      <c r="A1805" s="1">
        <f t="shared" si="125"/>
        <v>1705</v>
      </c>
      <c r="B1805">
        <f t="shared" si="122"/>
        <v>953.42390041762349</v>
      </c>
      <c r="C1805"/>
      <c r="D1805"/>
      <c r="E1805"/>
      <c r="F1805" s="1">
        <f t="shared" si="123"/>
        <v>-29.886045947179696</v>
      </c>
      <c r="G1805" s="1">
        <f t="shared" si="124"/>
        <v>-1211.9306054354399</v>
      </c>
      <c r="P1805"/>
      <c r="Q1805"/>
    </row>
    <row r="1806" spans="1:17" x14ac:dyDescent="0.25">
      <c r="A1806" s="1">
        <f t="shared" si="125"/>
        <v>1706</v>
      </c>
      <c r="B1806">
        <f t="shared" si="122"/>
        <v>953.9830933210942</v>
      </c>
      <c r="C1806"/>
      <c r="D1806"/>
      <c r="E1806"/>
      <c r="F1806" s="1">
        <f t="shared" si="123"/>
        <v>-29.129746375642185</v>
      </c>
      <c r="G1806" s="1">
        <f t="shared" si="124"/>
        <v>-1213.557744133798</v>
      </c>
      <c r="P1806"/>
      <c r="Q1806"/>
    </row>
    <row r="1807" spans="1:17" x14ac:dyDescent="0.25">
      <c r="A1807" s="1">
        <f t="shared" si="125"/>
        <v>1707</v>
      </c>
      <c r="B1807">
        <f t="shared" si="122"/>
        <v>954.54228622456492</v>
      </c>
      <c r="C1807"/>
      <c r="D1807"/>
      <c r="E1807"/>
      <c r="F1807" s="1">
        <f t="shared" si="123"/>
        <v>-28.371492864391371</v>
      </c>
      <c r="G1807" s="1">
        <f t="shared" si="124"/>
        <v>-1215.1829288924428</v>
      </c>
      <c r="P1807"/>
      <c r="Q1807"/>
    </row>
    <row r="1808" spans="1:17" x14ac:dyDescent="0.25">
      <c r="A1808" s="1">
        <f t="shared" si="125"/>
        <v>1708</v>
      </c>
      <c r="B1808">
        <f t="shared" si="122"/>
        <v>955.10147912803575</v>
      </c>
      <c r="C1808"/>
      <c r="D1808"/>
      <c r="E1808"/>
      <c r="F1808" s="1">
        <f t="shared" si="123"/>
        <v>-27.61128541342714</v>
      </c>
      <c r="G1808" s="1">
        <f t="shared" si="124"/>
        <v>-1216.8061597113742</v>
      </c>
      <c r="P1808"/>
      <c r="Q1808"/>
    </row>
    <row r="1809" spans="1:17" x14ac:dyDescent="0.25">
      <c r="A1809" s="1">
        <f t="shared" si="125"/>
        <v>1709</v>
      </c>
      <c r="B1809">
        <f t="shared" si="122"/>
        <v>955.66067203150646</v>
      </c>
      <c r="C1809"/>
      <c r="D1809"/>
      <c r="E1809"/>
      <c r="F1809" s="1">
        <f t="shared" si="123"/>
        <v>-26.849124022749834</v>
      </c>
      <c r="G1809" s="1">
        <f t="shared" si="124"/>
        <v>-1218.4274365905924</v>
      </c>
      <c r="P1809"/>
      <c r="Q1809"/>
    </row>
    <row r="1810" spans="1:17" x14ac:dyDescent="0.25">
      <c r="A1810" s="1">
        <f t="shared" si="125"/>
        <v>1710</v>
      </c>
      <c r="B1810">
        <f t="shared" si="122"/>
        <v>956.21986493497718</v>
      </c>
      <c r="C1810"/>
      <c r="D1810"/>
      <c r="E1810"/>
      <c r="F1810" s="1">
        <f t="shared" si="123"/>
        <v>-26.085008692359224</v>
      </c>
      <c r="G1810" s="1">
        <f t="shared" si="124"/>
        <v>-1220.0467595300972</v>
      </c>
      <c r="P1810"/>
      <c r="Q1810"/>
    </row>
    <row r="1811" spans="1:17" x14ac:dyDescent="0.25">
      <c r="A1811" s="1">
        <f t="shared" si="125"/>
        <v>1711</v>
      </c>
      <c r="B1811">
        <f t="shared" si="122"/>
        <v>956.7790578384479</v>
      </c>
      <c r="C1811"/>
      <c r="D1811"/>
      <c r="E1811"/>
      <c r="F1811" s="1">
        <f t="shared" si="123"/>
        <v>-25.318939422255312</v>
      </c>
      <c r="G1811" s="1">
        <f t="shared" si="124"/>
        <v>-1221.664128529889</v>
      </c>
      <c r="P1811"/>
      <c r="Q1811"/>
    </row>
    <row r="1812" spans="1:17" x14ac:dyDescent="0.25">
      <c r="A1812" s="1">
        <f t="shared" si="125"/>
        <v>1712</v>
      </c>
      <c r="B1812">
        <f t="shared" si="122"/>
        <v>957.33825074191873</v>
      </c>
      <c r="C1812"/>
      <c r="D1812"/>
      <c r="E1812"/>
      <c r="F1812" s="1">
        <f t="shared" si="123"/>
        <v>-24.55091621243821</v>
      </c>
      <c r="G1812" s="1">
        <f t="shared" si="124"/>
        <v>-1223.2795435899673</v>
      </c>
      <c r="P1812"/>
      <c r="Q1812"/>
    </row>
    <row r="1813" spans="1:17" x14ac:dyDescent="0.25">
      <c r="A1813" s="1">
        <f t="shared" si="125"/>
        <v>1713</v>
      </c>
      <c r="B1813">
        <f t="shared" si="122"/>
        <v>957.89744364538944</v>
      </c>
      <c r="C1813"/>
      <c r="D1813"/>
      <c r="E1813"/>
      <c r="F1813" s="1">
        <f t="shared" si="123"/>
        <v>-23.780939062907805</v>
      </c>
      <c r="G1813" s="1">
        <f t="shared" si="124"/>
        <v>-1224.8930047103324</v>
      </c>
      <c r="P1813"/>
      <c r="Q1813"/>
    </row>
    <row r="1814" spans="1:17" x14ac:dyDescent="0.25">
      <c r="A1814" s="1">
        <f t="shared" si="125"/>
        <v>1714</v>
      </c>
      <c r="B1814">
        <f t="shared" si="122"/>
        <v>958.45663654886016</v>
      </c>
      <c r="C1814"/>
      <c r="D1814"/>
      <c r="E1814"/>
      <c r="F1814" s="1">
        <f t="shared" si="123"/>
        <v>-23.009007973663984</v>
      </c>
      <c r="G1814" s="1">
        <f t="shared" si="124"/>
        <v>-1226.5045118909843</v>
      </c>
      <c r="P1814"/>
      <c r="Q1814"/>
    </row>
    <row r="1815" spans="1:17" x14ac:dyDescent="0.25">
      <c r="A1815" s="1">
        <f t="shared" si="125"/>
        <v>1715</v>
      </c>
      <c r="B1815">
        <f t="shared" si="122"/>
        <v>959.01582945233099</v>
      </c>
      <c r="C1815"/>
      <c r="D1815"/>
      <c r="E1815"/>
      <c r="F1815" s="1">
        <f t="shared" si="123"/>
        <v>-22.235122944706973</v>
      </c>
      <c r="G1815" s="1">
        <f t="shared" si="124"/>
        <v>-1228.1140651319226</v>
      </c>
      <c r="P1815"/>
      <c r="Q1815"/>
    </row>
    <row r="1816" spans="1:17" x14ac:dyDescent="0.25">
      <c r="A1816" s="1">
        <f t="shared" si="125"/>
        <v>1716</v>
      </c>
      <c r="B1816">
        <f t="shared" si="122"/>
        <v>959.57502235580171</v>
      </c>
      <c r="C1816"/>
      <c r="D1816"/>
      <c r="E1816"/>
      <c r="F1816" s="1">
        <f t="shared" si="123"/>
        <v>-21.459283976036659</v>
      </c>
      <c r="G1816" s="1">
        <f t="shared" si="124"/>
        <v>-1229.7216644331479</v>
      </c>
      <c r="P1816"/>
      <c r="Q1816"/>
    </row>
    <row r="1817" spans="1:17" x14ac:dyDescent="0.25">
      <c r="A1817" s="1">
        <f t="shared" si="125"/>
        <v>1717</v>
      </c>
      <c r="B1817">
        <f t="shared" si="122"/>
        <v>960.13421525927242</v>
      </c>
      <c r="C1817"/>
      <c r="D1817"/>
      <c r="E1817"/>
      <c r="F1817" s="1">
        <f t="shared" si="123"/>
        <v>-20.681491067653042</v>
      </c>
      <c r="G1817" s="1">
        <f t="shared" si="124"/>
        <v>-1231.3273097946601</v>
      </c>
      <c r="P1817"/>
      <c r="Q1817"/>
    </row>
    <row r="1818" spans="1:17" x14ac:dyDescent="0.25">
      <c r="A1818" s="1">
        <f t="shared" si="125"/>
        <v>1718</v>
      </c>
      <c r="B1818">
        <f t="shared" si="122"/>
        <v>960.69340816274314</v>
      </c>
      <c r="C1818"/>
      <c r="D1818"/>
      <c r="E1818"/>
      <c r="F1818" s="1">
        <f t="shared" si="123"/>
        <v>-19.901744219556235</v>
      </c>
      <c r="G1818" s="1">
        <f t="shared" si="124"/>
        <v>-1232.9310012164588</v>
      </c>
      <c r="P1818"/>
      <c r="Q1818"/>
    </row>
    <row r="1819" spans="1:17" x14ac:dyDescent="0.25">
      <c r="A1819" s="1">
        <f t="shared" si="125"/>
        <v>1719</v>
      </c>
      <c r="B1819">
        <f t="shared" si="122"/>
        <v>961.25260106621397</v>
      </c>
      <c r="C1819"/>
      <c r="D1819"/>
      <c r="E1819"/>
      <c r="F1819" s="1">
        <f t="shared" si="123"/>
        <v>-19.120043431746126</v>
      </c>
      <c r="G1819" s="1">
        <f t="shared" si="124"/>
        <v>-1234.5327386985441</v>
      </c>
      <c r="P1819"/>
      <c r="Q1819"/>
    </row>
    <row r="1820" spans="1:17" x14ac:dyDescent="0.25">
      <c r="A1820" s="1">
        <f t="shared" si="125"/>
        <v>1720</v>
      </c>
      <c r="B1820">
        <f t="shared" si="122"/>
        <v>961.81179396968469</v>
      </c>
      <c r="C1820"/>
      <c r="D1820"/>
      <c r="E1820"/>
      <c r="F1820" s="1">
        <f t="shared" si="123"/>
        <v>-18.336388704222713</v>
      </c>
      <c r="G1820" s="1">
        <f t="shared" si="124"/>
        <v>-1236.1325222409164</v>
      </c>
      <c r="P1820"/>
      <c r="Q1820"/>
    </row>
    <row r="1821" spans="1:17" x14ac:dyDescent="0.25">
      <c r="A1821" s="1">
        <f t="shared" si="125"/>
        <v>1721</v>
      </c>
      <c r="B1821">
        <f t="shared" si="122"/>
        <v>962.3709868731554</v>
      </c>
      <c r="C1821"/>
      <c r="D1821"/>
      <c r="E1821"/>
      <c r="F1821" s="1">
        <f t="shared" si="123"/>
        <v>-17.550780036985998</v>
      </c>
      <c r="G1821" s="1">
        <f t="shared" si="124"/>
        <v>-1237.7303518435754</v>
      </c>
      <c r="P1821"/>
      <c r="Q1821"/>
    </row>
    <row r="1822" spans="1:17" x14ac:dyDescent="0.25">
      <c r="A1822" s="1">
        <f t="shared" si="125"/>
        <v>1722</v>
      </c>
      <c r="B1822">
        <f t="shared" si="122"/>
        <v>962.93017977662612</v>
      </c>
      <c r="C1822"/>
      <c r="D1822"/>
      <c r="E1822"/>
      <c r="F1822" s="1">
        <f t="shared" si="123"/>
        <v>-16.763217430036093</v>
      </c>
      <c r="G1822" s="1">
        <f t="shared" si="124"/>
        <v>-1239.326227506521</v>
      </c>
      <c r="P1822"/>
      <c r="Q1822"/>
    </row>
    <row r="1823" spans="1:17" x14ac:dyDescent="0.25">
      <c r="A1823" s="1">
        <f t="shared" si="125"/>
        <v>1723</v>
      </c>
      <c r="B1823">
        <f t="shared" si="122"/>
        <v>963.48937268009695</v>
      </c>
      <c r="C1823"/>
      <c r="D1823"/>
      <c r="E1823"/>
      <c r="F1823" s="1">
        <f t="shared" si="123"/>
        <v>-15.973700883372885</v>
      </c>
      <c r="G1823" s="1">
        <f t="shared" si="124"/>
        <v>-1240.9201492297534</v>
      </c>
      <c r="P1823"/>
      <c r="Q1823"/>
    </row>
    <row r="1824" spans="1:17" x14ac:dyDescent="0.25">
      <c r="A1824" s="1">
        <f t="shared" si="125"/>
        <v>1724</v>
      </c>
      <c r="B1824">
        <f t="shared" si="122"/>
        <v>964.04856558356767</v>
      </c>
      <c r="C1824"/>
      <c r="D1824"/>
      <c r="E1824"/>
      <c r="F1824" s="1">
        <f t="shared" si="123"/>
        <v>-15.182230396996488</v>
      </c>
      <c r="G1824" s="1">
        <f t="shared" si="124"/>
        <v>-1242.5121170132725</v>
      </c>
      <c r="P1824"/>
      <c r="Q1824"/>
    </row>
    <row r="1825" spans="1:17" x14ac:dyDescent="0.25">
      <c r="A1825" s="1">
        <f t="shared" si="125"/>
        <v>1725</v>
      </c>
      <c r="B1825">
        <f t="shared" si="122"/>
        <v>964.60775848703838</v>
      </c>
      <c r="C1825"/>
      <c r="D1825"/>
      <c r="E1825"/>
      <c r="F1825" s="1">
        <f t="shared" si="123"/>
        <v>-14.388805970906674</v>
      </c>
      <c r="G1825" s="1">
        <f t="shared" si="124"/>
        <v>-1244.1021308570782</v>
      </c>
      <c r="P1825"/>
      <c r="Q1825"/>
    </row>
    <row r="1826" spans="1:17" x14ac:dyDescent="0.25">
      <c r="A1826" s="1">
        <f t="shared" si="125"/>
        <v>1726</v>
      </c>
      <c r="B1826">
        <f t="shared" si="122"/>
        <v>965.16695139050921</v>
      </c>
      <c r="C1826"/>
      <c r="D1826"/>
      <c r="E1826"/>
      <c r="F1826" s="1">
        <f t="shared" si="123"/>
        <v>-13.593427605103557</v>
      </c>
      <c r="G1826" s="1">
        <f t="shared" si="124"/>
        <v>-1245.6901907611707</v>
      </c>
      <c r="P1826"/>
      <c r="Q1826"/>
    </row>
    <row r="1827" spans="1:17" x14ac:dyDescent="0.25">
      <c r="A1827" s="1">
        <f t="shared" si="125"/>
        <v>1727</v>
      </c>
      <c r="B1827">
        <f t="shared" si="122"/>
        <v>965.72614429397993</v>
      </c>
      <c r="C1827"/>
      <c r="D1827"/>
      <c r="E1827"/>
      <c r="F1827" s="1">
        <f t="shared" si="123"/>
        <v>-12.79609529958725</v>
      </c>
      <c r="G1827" s="1">
        <f t="shared" si="124"/>
        <v>-1247.2762967255499</v>
      </c>
      <c r="P1827"/>
      <c r="Q1827"/>
    </row>
    <row r="1828" spans="1:17" x14ac:dyDescent="0.25">
      <c r="A1828" s="1">
        <f t="shared" si="125"/>
        <v>1728</v>
      </c>
      <c r="B1828">
        <f t="shared" si="122"/>
        <v>966.28533719745064</v>
      </c>
      <c r="C1828"/>
      <c r="D1828"/>
      <c r="E1828"/>
      <c r="F1828" s="1">
        <f t="shared" si="123"/>
        <v>-11.996809054357755</v>
      </c>
      <c r="G1828" s="1">
        <f t="shared" si="124"/>
        <v>-1248.8604487502159</v>
      </c>
      <c r="P1828"/>
      <c r="Q1828"/>
    </row>
    <row r="1829" spans="1:17" x14ac:dyDescent="0.25">
      <c r="A1829" s="1">
        <f t="shared" si="125"/>
        <v>1729</v>
      </c>
      <c r="B1829">
        <f t="shared" ref="B1829:B1892" si="126">A*A1829</f>
        <v>966.84453010092136</v>
      </c>
      <c r="C1829"/>
      <c r="D1829"/>
      <c r="E1829"/>
      <c r="F1829" s="1">
        <f t="shared" ref="F1829:F1892" si="127">IF($A1829&lt;TSTRAIGHT,yarxiko-B*$A1829,IF($A1829&lt;time_up,-B*($A1829-TSTRAIGHT)+1/2*ABS(g)*($A1829-TSTRAIGHT)^2,B*(A1829-time_up)))</f>
        <v>-11.195568869414728</v>
      </c>
      <c r="G1829" s="1">
        <f t="shared" ref="G1829:G1892" si="128">IF($A1829&lt;TSTRAIGHT,yarxiko-B*$A1829,IF($A1829&lt;TIME_TILLh,-B*($A1829-TSTRAIGHT)+1/2*g*($A1829-TSTRAIGHT)^2,IF($A1829&lt;TIME_TO_2ND,-h-Gamma*($A1829-TIME_TILLh),IF($A1829&lt;T_OLIKO,-h-DY_layer-Gamma*($A1829-TIME_TO_2ND)-1/2*g*($A1829-TIME_TO_2ND)^2,-2*h-DY_layer-B*($A1829-T_OLIKO)))))</f>
        <v>-1250.4426468351685</v>
      </c>
      <c r="P1829"/>
      <c r="Q1829"/>
    </row>
    <row r="1830" spans="1:17" x14ac:dyDescent="0.25">
      <c r="A1830" s="1">
        <f t="shared" ref="A1830:A1893" si="129">A1829+DETE</f>
        <v>1730</v>
      </c>
      <c r="B1830">
        <f t="shared" si="126"/>
        <v>967.40372300439219</v>
      </c>
      <c r="C1830"/>
      <c r="D1830"/>
      <c r="E1830"/>
      <c r="F1830" s="1">
        <f t="shared" si="127"/>
        <v>-10.392374744758627</v>
      </c>
      <c r="G1830" s="1">
        <f t="shared" si="128"/>
        <v>-1252.022890980408</v>
      </c>
      <c r="P1830"/>
      <c r="Q1830"/>
    </row>
    <row r="1831" spans="1:17" x14ac:dyDescent="0.25">
      <c r="A1831" s="1">
        <f t="shared" si="129"/>
        <v>1731</v>
      </c>
      <c r="B1831">
        <f t="shared" si="126"/>
        <v>967.96291590786291</v>
      </c>
      <c r="C1831"/>
      <c r="D1831"/>
      <c r="E1831"/>
      <c r="F1831" s="1">
        <f t="shared" si="127"/>
        <v>-9.5872266803892217</v>
      </c>
      <c r="G1831" s="1">
        <f t="shared" si="128"/>
        <v>-1253.6011811859341</v>
      </c>
      <c r="P1831"/>
      <c r="Q1831"/>
    </row>
    <row r="1832" spans="1:17" x14ac:dyDescent="0.25">
      <c r="A1832" s="1">
        <f t="shared" si="129"/>
        <v>1732</v>
      </c>
      <c r="B1832">
        <f t="shared" si="126"/>
        <v>968.52210881133362</v>
      </c>
      <c r="C1832"/>
      <c r="D1832"/>
      <c r="E1832"/>
      <c r="F1832" s="1">
        <f t="shared" si="127"/>
        <v>-8.7801246763064</v>
      </c>
      <c r="G1832" s="1">
        <f t="shared" si="128"/>
        <v>-1255.177517451747</v>
      </c>
      <c r="P1832"/>
      <c r="Q1832"/>
    </row>
    <row r="1833" spans="1:17" x14ac:dyDescent="0.25">
      <c r="A1833" s="1">
        <f t="shared" si="129"/>
        <v>1733</v>
      </c>
      <c r="B1833">
        <f t="shared" si="126"/>
        <v>969.08130171480434</v>
      </c>
      <c r="C1833"/>
      <c r="D1833"/>
      <c r="E1833"/>
      <c r="F1833" s="1">
        <f t="shared" si="127"/>
        <v>-7.9710687325105027</v>
      </c>
      <c r="G1833" s="1">
        <f t="shared" si="128"/>
        <v>-1256.7518997778466</v>
      </c>
      <c r="P1833"/>
      <c r="Q1833"/>
    </row>
    <row r="1834" spans="1:17" x14ac:dyDescent="0.25">
      <c r="A1834" s="1">
        <f t="shared" si="129"/>
        <v>1734</v>
      </c>
      <c r="B1834">
        <f t="shared" si="126"/>
        <v>969.64049461827517</v>
      </c>
      <c r="C1834"/>
      <c r="D1834"/>
      <c r="E1834"/>
      <c r="F1834" s="1">
        <f t="shared" si="127"/>
        <v>-7.1600588490013024</v>
      </c>
      <c r="G1834" s="1">
        <f t="shared" si="128"/>
        <v>-1258.3243281642328</v>
      </c>
      <c r="P1834"/>
      <c r="Q1834"/>
    </row>
    <row r="1835" spans="1:17" x14ac:dyDescent="0.25">
      <c r="A1835" s="1">
        <f t="shared" si="129"/>
        <v>1735</v>
      </c>
      <c r="B1835">
        <f t="shared" si="126"/>
        <v>970.19968752174589</v>
      </c>
      <c r="C1835"/>
      <c r="D1835"/>
      <c r="E1835"/>
      <c r="F1835" s="1">
        <f t="shared" si="127"/>
        <v>-6.347095025778799</v>
      </c>
      <c r="G1835" s="1">
        <f t="shared" si="128"/>
        <v>-1259.8948026109058</v>
      </c>
      <c r="P1835"/>
      <c r="Q1835"/>
    </row>
    <row r="1836" spans="1:17" x14ac:dyDescent="0.25">
      <c r="A1836" s="1">
        <f t="shared" si="129"/>
        <v>1736</v>
      </c>
      <c r="B1836">
        <f t="shared" si="126"/>
        <v>970.7588804252166</v>
      </c>
      <c r="C1836"/>
      <c r="D1836"/>
      <c r="E1836"/>
      <c r="F1836" s="1">
        <f t="shared" si="127"/>
        <v>-5.5321772628429926</v>
      </c>
      <c r="G1836" s="1">
        <f t="shared" si="128"/>
        <v>-1261.4633231178657</v>
      </c>
      <c r="P1836"/>
      <c r="Q1836"/>
    </row>
    <row r="1837" spans="1:17" x14ac:dyDescent="0.25">
      <c r="A1837" s="1">
        <f t="shared" si="129"/>
        <v>1737</v>
      </c>
      <c r="B1837">
        <f t="shared" si="126"/>
        <v>971.31807332868732</v>
      </c>
      <c r="C1837"/>
      <c r="D1837"/>
      <c r="E1837"/>
      <c r="F1837" s="1">
        <f t="shared" si="127"/>
        <v>-4.7153055601938831</v>
      </c>
      <c r="G1837" s="1">
        <f t="shared" si="128"/>
        <v>-1263.029889685112</v>
      </c>
      <c r="P1837"/>
      <c r="Q1837"/>
    </row>
    <row r="1838" spans="1:17" x14ac:dyDescent="0.25">
      <c r="A1838" s="1">
        <f t="shared" si="129"/>
        <v>1738</v>
      </c>
      <c r="B1838">
        <f t="shared" si="126"/>
        <v>971.87726623215815</v>
      </c>
      <c r="C1838"/>
      <c r="D1838"/>
      <c r="E1838"/>
      <c r="F1838" s="1">
        <f t="shared" si="127"/>
        <v>-3.8964799178314706</v>
      </c>
      <c r="G1838" s="1">
        <f t="shared" si="128"/>
        <v>-1264.5945023126453</v>
      </c>
      <c r="P1838"/>
      <c r="Q1838"/>
    </row>
    <row r="1839" spans="1:17" x14ac:dyDescent="0.25">
      <c r="A1839" s="1">
        <f t="shared" si="129"/>
        <v>1739</v>
      </c>
      <c r="B1839">
        <f t="shared" si="126"/>
        <v>972.43645913562887</v>
      </c>
      <c r="C1839"/>
      <c r="D1839"/>
      <c r="E1839"/>
      <c r="F1839" s="1">
        <f t="shared" si="127"/>
        <v>-3.0757003357558688</v>
      </c>
      <c r="G1839" s="1">
        <f t="shared" si="128"/>
        <v>-1266.1571610004653</v>
      </c>
      <c r="P1839"/>
      <c r="Q1839"/>
    </row>
    <row r="1840" spans="1:17" x14ac:dyDescent="0.25">
      <c r="A1840" s="1">
        <f t="shared" si="129"/>
        <v>1740</v>
      </c>
      <c r="B1840">
        <f t="shared" si="126"/>
        <v>972.99565203909958</v>
      </c>
      <c r="C1840"/>
      <c r="D1840"/>
      <c r="E1840"/>
      <c r="F1840" s="1">
        <f t="shared" si="127"/>
        <v>-2.2529668139669639</v>
      </c>
      <c r="G1840" s="1">
        <f t="shared" si="128"/>
        <v>-1267.717865748572</v>
      </c>
      <c r="P1840"/>
      <c r="Q1840"/>
    </row>
    <row r="1841" spans="1:17" x14ac:dyDescent="0.25">
      <c r="A1841" s="1">
        <f t="shared" si="129"/>
        <v>1741</v>
      </c>
      <c r="B1841">
        <f t="shared" si="126"/>
        <v>973.55484494257041</v>
      </c>
      <c r="C1841"/>
      <c r="D1841"/>
      <c r="E1841"/>
      <c r="F1841" s="1">
        <f t="shared" si="127"/>
        <v>-1.4282793524647559</v>
      </c>
      <c r="G1841" s="1">
        <f t="shared" si="128"/>
        <v>-1269.2766165569653</v>
      </c>
      <c r="P1841"/>
      <c r="Q1841"/>
    </row>
    <row r="1842" spans="1:17" x14ac:dyDescent="0.25">
      <c r="A1842" s="1">
        <f t="shared" si="129"/>
        <v>1742</v>
      </c>
      <c r="B1842">
        <f t="shared" si="126"/>
        <v>974.11403784604113</v>
      </c>
      <c r="C1842"/>
      <c r="D1842"/>
      <c r="E1842"/>
      <c r="F1842" s="1">
        <f t="shared" si="127"/>
        <v>-0.60163795124924491</v>
      </c>
      <c r="G1842" s="1">
        <f t="shared" si="128"/>
        <v>-1270.8334134256454</v>
      </c>
      <c r="P1842"/>
      <c r="Q1842"/>
    </row>
    <row r="1843" spans="1:17" x14ac:dyDescent="0.25">
      <c r="A1843" s="1">
        <f t="shared" si="129"/>
        <v>1743</v>
      </c>
      <c r="B1843">
        <f t="shared" si="126"/>
        <v>974.67323074951184</v>
      </c>
      <c r="C1843"/>
      <c r="D1843"/>
      <c r="E1843"/>
      <c r="F1843" s="1">
        <f t="shared" si="127"/>
        <v>0.22688421828814917</v>
      </c>
      <c r="G1843" s="1">
        <f t="shared" si="128"/>
        <v>-1272.3882563546122</v>
      </c>
      <c r="P1843"/>
      <c r="Q1843"/>
    </row>
    <row r="1844" spans="1:17" x14ac:dyDescent="0.25">
      <c r="A1844" s="1">
        <f t="shared" si="129"/>
        <v>1744</v>
      </c>
      <c r="B1844">
        <f t="shared" si="126"/>
        <v>975.23242365298256</v>
      </c>
      <c r="C1844"/>
      <c r="D1844"/>
      <c r="E1844"/>
      <c r="F1844" s="1">
        <f t="shared" si="127"/>
        <v>1.0559217908431908</v>
      </c>
      <c r="G1844" s="1">
        <f t="shared" si="128"/>
        <v>-1273.9411453438656</v>
      </c>
      <c r="P1844"/>
      <c r="Q1844"/>
    </row>
    <row r="1845" spans="1:17" x14ac:dyDescent="0.25">
      <c r="A1845" s="1">
        <f t="shared" si="129"/>
        <v>1745</v>
      </c>
      <c r="B1845">
        <f t="shared" si="126"/>
        <v>975.79161655645339</v>
      </c>
      <c r="C1845"/>
      <c r="D1845"/>
      <c r="E1845"/>
      <c r="F1845" s="1">
        <f t="shared" si="127"/>
        <v>1.8849593633982324</v>
      </c>
      <c r="G1845" s="1">
        <f t="shared" si="128"/>
        <v>-1275.492080393406</v>
      </c>
      <c r="P1845"/>
      <c r="Q1845"/>
    </row>
    <row r="1846" spans="1:17" x14ac:dyDescent="0.25">
      <c r="A1846" s="1">
        <f t="shared" si="129"/>
        <v>1746</v>
      </c>
      <c r="B1846">
        <f t="shared" si="126"/>
        <v>976.35080945992411</v>
      </c>
      <c r="C1846"/>
      <c r="D1846"/>
      <c r="E1846"/>
      <c r="F1846" s="1">
        <f t="shared" si="127"/>
        <v>2.7139969359532738</v>
      </c>
      <c r="G1846" s="1">
        <f t="shared" si="128"/>
        <v>-1277.0410615032329</v>
      </c>
      <c r="P1846"/>
      <c r="Q1846"/>
    </row>
    <row r="1847" spans="1:17" x14ac:dyDescent="0.25">
      <c r="A1847" s="1">
        <f t="shared" si="129"/>
        <v>1747</v>
      </c>
      <c r="B1847">
        <f t="shared" si="126"/>
        <v>976.91000236339482</v>
      </c>
      <c r="C1847"/>
      <c r="D1847"/>
      <c r="E1847"/>
      <c r="F1847" s="1">
        <f t="shared" si="127"/>
        <v>3.5430345085083155</v>
      </c>
      <c r="G1847" s="1">
        <f t="shared" si="128"/>
        <v>-1278.5880886733466</v>
      </c>
      <c r="P1847"/>
      <c r="Q1847"/>
    </row>
    <row r="1848" spans="1:17" x14ac:dyDescent="0.25">
      <c r="A1848" s="1">
        <f t="shared" si="129"/>
        <v>1748</v>
      </c>
      <c r="B1848">
        <f t="shared" si="126"/>
        <v>977.46919526686554</v>
      </c>
      <c r="C1848"/>
      <c r="D1848"/>
      <c r="E1848"/>
      <c r="F1848" s="1">
        <f t="shared" si="127"/>
        <v>4.3720720810633571</v>
      </c>
      <c r="G1848" s="1">
        <f t="shared" si="128"/>
        <v>-1280.1331619037471</v>
      </c>
      <c r="P1848"/>
      <c r="Q1848"/>
    </row>
    <row r="1849" spans="1:17" x14ac:dyDescent="0.25">
      <c r="A1849" s="1">
        <f t="shared" si="129"/>
        <v>1749</v>
      </c>
      <c r="B1849">
        <f t="shared" si="126"/>
        <v>978.02838817033637</v>
      </c>
      <c r="C1849"/>
      <c r="D1849"/>
      <c r="E1849"/>
      <c r="F1849" s="1">
        <f t="shared" si="127"/>
        <v>5.2011096536183992</v>
      </c>
      <c r="G1849" s="1">
        <f t="shared" si="128"/>
        <v>-1281.6762811944343</v>
      </c>
      <c r="P1849"/>
      <c r="Q1849"/>
    </row>
    <row r="1850" spans="1:17" x14ac:dyDescent="0.25">
      <c r="A1850" s="1">
        <f t="shared" si="129"/>
        <v>1750</v>
      </c>
      <c r="B1850">
        <f t="shared" si="126"/>
        <v>978.58758107380709</v>
      </c>
      <c r="C1850"/>
      <c r="D1850"/>
      <c r="E1850"/>
      <c r="F1850" s="1">
        <f t="shared" si="127"/>
        <v>6.0301472261734403</v>
      </c>
      <c r="G1850" s="1">
        <f t="shared" si="128"/>
        <v>-1283.2174465454082</v>
      </c>
      <c r="P1850"/>
      <c r="Q1850"/>
    </row>
    <row r="1851" spans="1:17" x14ac:dyDescent="0.25">
      <c r="A1851" s="1">
        <f t="shared" si="129"/>
        <v>1751</v>
      </c>
      <c r="B1851">
        <f t="shared" si="126"/>
        <v>979.1467739772778</v>
      </c>
      <c r="C1851"/>
      <c r="D1851"/>
      <c r="E1851"/>
      <c r="F1851" s="1">
        <f t="shared" si="127"/>
        <v>6.8591847987284824</v>
      </c>
      <c r="G1851" s="1">
        <f t="shared" si="128"/>
        <v>-1284.7566579566687</v>
      </c>
      <c r="P1851"/>
      <c r="Q1851"/>
    </row>
    <row r="1852" spans="1:17" x14ac:dyDescent="0.25">
      <c r="A1852" s="1">
        <f t="shared" si="129"/>
        <v>1752</v>
      </c>
      <c r="B1852">
        <f t="shared" si="126"/>
        <v>979.70596688074863</v>
      </c>
      <c r="C1852"/>
      <c r="D1852"/>
      <c r="E1852"/>
      <c r="F1852" s="1">
        <f t="shared" si="127"/>
        <v>7.6882223712835236</v>
      </c>
      <c r="G1852" s="1">
        <f t="shared" si="128"/>
        <v>-1286.2939154282162</v>
      </c>
      <c r="P1852"/>
      <c r="Q1852"/>
    </row>
    <row r="1853" spans="1:17" x14ac:dyDescent="0.25">
      <c r="A1853" s="1">
        <f t="shared" si="129"/>
        <v>1753</v>
      </c>
      <c r="B1853">
        <f t="shared" si="126"/>
        <v>980.26515978421935</v>
      </c>
      <c r="C1853"/>
      <c r="D1853"/>
      <c r="E1853"/>
      <c r="F1853" s="1">
        <f t="shared" si="127"/>
        <v>8.5172599438385657</v>
      </c>
      <c r="G1853" s="1">
        <f t="shared" si="128"/>
        <v>-1287.8292189600502</v>
      </c>
      <c r="P1853"/>
      <c r="Q1853"/>
    </row>
    <row r="1854" spans="1:17" x14ac:dyDescent="0.25">
      <c r="A1854" s="1">
        <f t="shared" si="129"/>
        <v>1754</v>
      </c>
      <c r="B1854">
        <f t="shared" si="126"/>
        <v>980.82435268769007</v>
      </c>
      <c r="C1854"/>
      <c r="D1854"/>
      <c r="E1854"/>
      <c r="F1854" s="1">
        <f t="shared" si="127"/>
        <v>9.3462975163936068</v>
      </c>
      <c r="G1854" s="1">
        <f t="shared" si="128"/>
        <v>-1289.3625685521711</v>
      </c>
      <c r="P1854"/>
      <c r="Q1854"/>
    </row>
    <row r="1855" spans="1:17" x14ac:dyDescent="0.25">
      <c r="A1855" s="1">
        <f t="shared" si="129"/>
        <v>1755</v>
      </c>
      <c r="B1855">
        <f t="shared" si="126"/>
        <v>981.38354559116078</v>
      </c>
      <c r="C1855"/>
      <c r="D1855"/>
      <c r="E1855"/>
      <c r="F1855" s="1">
        <f t="shared" si="127"/>
        <v>10.175335088948648</v>
      </c>
      <c r="G1855" s="1">
        <f t="shared" si="128"/>
        <v>-1290.8939642045784</v>
      </c>
      <c r="P1855"/>
      <c r="Q1855"/>
    </row>
    <row r="1856" spans="1:17" x14ac:dyDescent="0.25">
      <c r="A1856" s="1">
        <f t="shared" si="129"/>
        <v>1756</v>
      </c>
      <c r="B1856">
        <f t="shared" si="126"/>
        <v>981.94273849463161</v>
      </c>
      <c r="C1856"/>
      <c r="D1856"/>
      <c r="E1856"/>
      <c r="F1856" s="1">
        <f t="shared" si="127"/>
        <v>11.004372661503691</v>
      </c>
      <c r="G1856" s="1">
        <f t="shared" si="128"/>
        <v>-1292.4234059172727</v>
      </c>
      <c r="P1856"/>
      <c r="Q1856"/>
    </row>
    <row r="1857" spans="1:17" x14ac:dyDescent="0.25">
      <c r="A1857" s="1">
        <f t="shared" si="129"/>
        <v>1757</v>
      </c>
      <c r="B1857">
        <f t="shared" si="126"/>
        <v>982.50193139810233</v>
      </c>
      <c r="C1857"/>
      <c r="D1857"/>
      <c r="E1857"/>
      <c r="F1857" s="1">
        <f t="shared" si="127"/>
        <v>11.833410234058732</v>
      </c>
      <c r="G1857" s="1">
        <f t="shared" si="128"/>
        <v>-1293.9508936902537</v>
      </c>
      <c r="P1857"/>
      <c r="Q1857"/>
    </row>
    <row r="1858" spans="1:17" x14ac:dyDescent="0.25">
      <c r="A1858" s="1">
        <f t="shared" si="129"/>
        <v>1758</v>
      </c>
      <c r="B1858">
        <f t="shared" si="126"/>
        <v>983.06112430157305</v>
      </c>
      <c r="C1858"/>
      <c r="D1858"/>
      <c r="E1858"/>
      <c r="F1858" s="1">
        <f t="shared" si="127"/>
        <v>12.662447806613773</v>
      </c>
      <c r="G1858" s="1">
        <f t="shared" si="128"/>
        <v>-1295.4764275235214</v>
      </c>
      <c r="P1858"/>
      <c r="Q1858"/>
    </row>
    <row r="1859" spans="1:17" x14ac:dyDescent="0.25">
      <c r="A1859" s="1">
        <f t="shared" si="129"/>
        <v>1759</v>
      </c>
      <c r="B1859">
        <f t="shared" si="126"/>
        <v>983.62031720504376</v>
      </c>
      <c r="C1859"/>
      <c r="D1859"/>
      <c r="E1859"/>
      <c r="F1859" s="1">
        <f t="shared" si="127"/>
        <v>13.491485379168815</v>
      </c>
      <c r="G1859" s="1">
        <f t="shared" si="128"/>
        <v>-1297.0000074170757</v>
      </c>
      <c r="P1859"/>
      <c r="Q1859"/>
    </row>
    <row r="1860" spans="1:17" x14ac:dyDescent="0.25">
      <c r="A1860" s="1">
        <f t="shared" si="129"/>
        <v>1760</v>
      </c>
      <c r="B1860">
        <f t="shared" si="126"/>
        <v>984.17951010851459</v>
      </c>
      <c r="C1860"/>
      <c r="D1860"/>
      <c r="E1860"/>
      <c r="F1860" s="1">
        <f t="shared" si="127"/>
        <v>14.320522951723857</v>
      </c>
      <c r="G1860" s="1">
        <f t="shared" si="128"/>
        <v>-1298.5216333709168</v>
      </c>
      <c r="P1860"/>
      <c r="Q1860"/>
    </row>
    <row r="1861" spans="1:17" x14ac:dyDescent="0.25">
      <c r="A1861" s="1">
        <f t="shared" si="129"/>
        <v>1761</v>
      </c>
      <c r="B1861">
        <f t="shared" si="126"/>
        <v>984.73870301198531</v>
      </c>
      <c r="C1861"/>
      <c r="D1861"/>
      <c r="E1861"/>
      <c r="F1861" s="1">
        <f t="shared" si="127"/>
        <v>15.149560524278899</v>
      </c>
      <c r="G1861" s="1">
        <f t="shared" si="128"/>
        <v>-1300.0413053850448</v>
      </c>
      <c r="P1861"/>
      <c r="Q1861"/>
    </row>
    <row r="1862" spans="1:17" x14ac:dyDescent="0.25">
      <c r="A1862" s="1">
        <f t="shared" si="129"/>
        <v>1762</v>
      </c>
      <c r="B1862">
        <f t="shared" si="126"/>
        <v>985.29789591545602</v>
      </c>
      <c r="C1862"/>
      <c r="D1862"/>
      <c r="E1862"/>
      <c r="F1862" s="1">
        <f t="shared" si="127"/>
        <v>15.97859809683394</v>
      </c>
      <c r="G1862" s="1">
        <f t="shared" si="128"/>
        <v>-1301.5590234594592</v>
      </c>
      <c r="P1862"/>
      <c r="Q1862"/>
    </row>
    <row r="1863" spans="1:17" x14ac:dyDescent="0.25">
      <c r="A1863" s="1">
        <f t="shared" si="129"/>
        <v>1763</v>
      </c>
      <c r="B1863">
        <f t="shared" si="126"/>
        <v>985.85708881892674</v>
      </c>
      <c r="C1863"/>
      <c r="D1863"/>
      <c r="E1863"/>
      <c r="F1863" s="1">
        <f t="shared" si="127"/>
        <v>16.807635669388983</v>
      </c>
      <c r="G1863" s="1">
        <f t="shared" si="128"/>
        <v>-1303.0747875941606</v>
      </c>
      <c r="P1863"/>
      <c r="Q1863"/>
    </row>
    <row r="1864" spans="1:17" x14ac:dyDescent="0.25">
      <c r="A1864" s="1">
        <f t="shared" si="129"/>
        <v>1764</v>
      </c>
      <c r="B1864">
        <f t="shared" si="126"/>
        <v>986.41628172239757</v>
      </c>
      <c r="C1864"/>
      <c r="D1864"/>
      <c r="E1864"/>
      <c r="F1864" s="1">
        <f t="shared" si="127"/>
        <v>17.636673241944024</v>
      </c>
      <c r="G1864" s="1">
        <f t="shared" si="128"/>
        <v>-1304.5885977891487</v>
      </c>
      <c r="P1864"/>
      <c r="Q1864"/>
    </row>
    <row r="1865" spans="1:17" x14ac:dyDescent="0.25">
      <c r="A1865" s="1">
        <f t="shared" si="129"/>
        <v>1765</v>
      </c>
      <c r="B1865">
        <f t="shared" si="126"/>
        <v>986.97547462586829</v>
      </c>
      <c r="C1865"/>
      <c r="D1865"/>
      <c r="E1865"/>
      <c r="F1865" s="1">
        <f t="shared" si="127"/>
        <v>18.465710814499065</v>
      </c>
      <c r="G1865" s="1">
        <f t="shared" si="128"/>
        <v>-1306.1004540444235</v>
      </c>
      <c r="P1865"/>
      <c r="Q1865"/>
    </row>
    <row r="1866" spans="1:17" x14ac:dyDescent="0.25">
      <c r="A1866" s="1">
        <f t="shared" si="129"/>
        <v>1766</v>
      </c>
      <c r="B1866">
        <f t="shared" si="126"/>
        <v>987.534667529339</v>
      </c>
      <c r="C1866"/>
      <c r="D1866"/>
      <c r="E1866"/>
      <c r="F1866" s="1">
        <f t="shared" si="127"/>
        <v>19.294748387054106</v>
      </c>
      <c r="G1866" s="1">
        <f t="shared" si="128"/>
        <v>-1307.610356359985</v>
      </c>
      <c r="P1866"/>
      <c r="Q1866"/>
    </row>
    <row r="1867" spans="1:17" x14ac:dyDescent="0.25">
      <c r="A1867" s="1">
        <f t="shared" si="129"/>
        <v>1767</v>
      </c>
      <c r="B1867">
        <f t="shared" si="126"/>
        <v>988.09386043280983</v>
      </c>
      <c r="C1867"/>
      <c r="D1867"/>
      <c r="E1867"/>
      <c r="F1867" s="1">
        <f t="shared" si="127"/>
        <v>20.123785959609148</v>
      </c>
      <c r="G1867" s="1">
        <f t="shared" si="128"/>
        <v>-1309.1183047358331</v>
      </c>
      <c r="P1867"/>
      <c r="Q1867"/>
    </row>
    <row r="1868" spans="1:17" x14ac:dyDescent="0.25">
      <c r="A1868" s="1">
        <f t="shared" si="129"/>
        <v>1768</v>
      </c>
      <c r="B1868">
        <f t="shared" si="126"/>
        <v>988.65305333628055</v>
      </c>
      <c r="C1868"/>
      <c r="D1868"/>
      <c r="E1868"/>
      <c r="F1868" s="1">
        <f t="shared" si="127"/>
        <v>20.952823532164189</v>
      </c>
      <c r="G1868" s="1">
        <f t="shared" si="128"/>
        <v>-1310.624299171968</v>
      </c>
      <c r="P1868"/>
      <c r="Q1868"/>
    </row>
    <row r="1869" spans="1:17" x14ac:dyDescent="0.25">
      <c r="A1869" s="1">
        <f t="shared" si="129"/>
        <v>1769</v>
      </c>
      <c r="B1869">
        <f t="shared" si="126"/>
        <v>989.21224623975127</v>
      </c>
      <c r="C1869"/>
      <c r="D1869"/>
      <c r="E1869"/>
      <c r="F1869" s="1">
        <f t="shared" si="127"/>
        <v>21.78186110471923</v>
      </c>
      <c r="G1869" s="1">
        <f t="shared" si="128"/>
        <v>-1312.1283396683896</v>
      </c>
      <c r="P1869"/>
      <c r="Q1869"/>
    </row>
    <row r="1870" spans="1:17" x14ac:dyDescent="0.25">
      <c r="A1870" s="1">
        <f t="shared" si="129"/>
        <v>1770</v>
      </c>
      <c r="B1870">
        <f t="shared" si="126"/>
        <v>989.77143914322198</v>
      </c>
      <c r="C1870"/>
      <c r="D1870"/>
      <c r="E1870"/>
      <c r="F1870" s="1">
        <f t="shared" si="127"/>
        <v>22.610898677274275</v>
      </c>
      <c r="G1870" s="1">
        <f t="shared" si="128"/>
        <v>-1313.6304262250981</v>
      </c>
      <c r="P1870"/>
      <c r="Q1870"/>
    </row>
    <row r="1871" spans="1:17" x14ac:dyDescent="0.25">
      <c r="A1871" s="1">
        <f t="shared" si="129"/>
        <v>1771</v>
      </c>
      <c r="B1871">
        <f t="shared" si="126"/>
        <v>990.33063204669281</v>
      </c>
      <c r="C1871"/>
      <c r="D1871"/>
      <c r="E1871"/>
      <c r="F1871" s="1">
        <f t="shared" si="127"/>
        <v>23.439936249829316</v>
      </c>
      <c r="G1871" s="1">
        <f t="shared" si="128"/>
        <v>-1315.130558842093</v>
      </c>
      <c r="P1871"/>
      <c r="Q1871"/>
    </row>
    <row r="1872" spans="1:17" x14ac:dyDescent="0.25">
      <c r="A1872" s="1">
        <f t="shared" si="129"/>
        <v>1772</v>
      </c>
      <c r="B1872">
        <f t="shared" si="126"/>
        <v>990.88982495016353</v>
      </c>
      <c r="C1872"/>
      <c r="D1872"/>
      <c r="E1872"/>
      <c r="F1872" s="1">
        <f t="shared" si="127"/>
        <v>24.268973822384357</v>
      </c>
      <c r="G1872" s="1">
        <f t="shared" si="128"/>
        <v>-1316.6287375193749</v>
      </c>
      <c r="P1872"/>
      <c r="Q1872"/>
    </row>
    <row r="1873" spans="1:17" x14ac:dyDescent="0.25">
      <c r="A1873" s="1">
        <f t="shared" si="129"/>
        <v>1773</v>
      </c>
      <c r="B1873">
        <f t="shared" si="126"/>
        <v>991.44901785363425</v>
      </c>
      <c r="C1873"/>
      <c r="D1873"/>
      <c r="E1873"/>
      <c r="F1873" s="1">
        <f t="shared" si="127"/>
        <v>25.098011394939398</v>
      </c>
      <c r="G1873" s="1">
        <f t="shared" si="128"/>
        <v>-1318.1249622569435</v>
      </c>
      <c r="P1873"/>
      <c r="Q1873"/>
    </row>
    <row r="1874" spans="1:17" x14ac:dyDescent="0.25">
      <c r="A1874" s="1">
        <f t="shared" si="129"/>
        <v>1774</v>
      </c>
      <c r="B1874">
        <f t="shared" si="126"/>
        <v>992.00821075710496</v>
      </c>
      <c r="C1874"/>
      <c r="D1874"/>
      <c r="E1874"/>
      <c r="F1874" s="1">
        <f t="shared" si="127"/>
        <v>25.927048967494439</v>
      </c>
      <c r="G1874" s="1">
        <f t="shared" si="128"/>
        <v>-1319.6192330547988</v>
      </c>
      <c r="P1874"/>
      <c r="Q1874"/>
    </row>
    <row r="1875" spans="1:17" x14ac:dyDescent="0.25">
      <c r="A1875" s="1">
        <f t="shared" si="129"/>
        <v>1775</v>
      </c>
      <c r="B1875">
        <f t="shared" si="126"/>
        <v>992.56740366057579</v>
      </c>
      <c r="C1875"/>
      <c r="D1875"/>
      <c r="E1875"/>
      <c r="F1875" s="1">
        <f t="shared" si="127"/>
        <v>26.756086540049481</v>
      </c>
      <c r="G1875" s="1">
        <f t="shared" si="128"/>
        <v>-1321.1115499129407</v>
      </c>
      <c r="P1875"/>
      <c r="Q1875"/>
    </row>
    <row r="1876" spans="1:17" x14ac:dyDescent="0.25">
      <c r="A1876" s="1">
        <f t="shared" si="129"/>
        <v>1776</v>
      </c>
      <c r="B1876">
        <f t="shared" si="126"/>
        <v>993.12659656404651</v>
      </c>
      <c r="C1876"/>
      <c r="D1876"/>
      <c r="E1876"/>
      <c r="F1876" s="1">
        <f t="shared" si="127"/>
        <v>27.585124112604522</v>
      </c>
      <c r="G1876" s="1">
        <f t="shared" si="128"/>
        <v>-1322.6019128313694</v>
      </c>
      <c r="P1876"/>
      <c r="Q1876"/>
    </row>
    <row r="1877" spans="1:17" x14ac:dyDescent="0.25">
      <c r="A1877" s="1">
        <f t="shared" si="129"/>
        <v>1777</v>
      </c>
      <c r="B1877">
        <f t="shared" si="126"/>
        <v>993.68578946751722</v>
      </c>
      <c r="C1877"/>
      <c r="D1877"/>
      <c r="E1877"/>
      <c r="F1877" s="1">
        <f t="shared" si="127"/>
        <v>28.414161685159563</v>
      </c>
      <c r="G1877" s="1">
        <f t="shared" si="128"/>
        <v>-1324.090321810085</v>
      </c>
      <c r="P1877"/>
      <c r="Q1877"/>
    </row>
    <row r="1878" spans="1:17" x14ac:dyDescent="0.25">
      <c r="A1878" s="1">
        <f t="shared" si="129"/>
        <v>1778</v>
      </c>
      <c r="B1878">
        <f t="shared" si="126"/>
        <v>994.24498237098794</v>
      </c>
      <c r="C1878"/>
      <c r="D1878"/>
      <c r="E1878"/>
      <c r="F1878" s="1">
        <f t="shared" si="127"/>
        <v>29.243199257714608</v>
      </c>
      <c r="G1878" s="1">
        <f t="shared" si="128"/>
        <v>-1325.5767768490871</v>
      </c>
      <c r="P1878"/>
      <c r="Q1878"/>
    </row>
    <row r="1879" spans="1:17" x14ac:dyDescent="0.25">
      <c r="A1879" s="1">
        <f t="shared" si="129"/>
        <v>1779</v>
      </c>
      <c r="B1879">
        <f t="shared" si="126"/>
        <v>994.80417527445877</v>
      </c>
      <c r="C1879"/>
      <c r="D1879"/>
      <c r="E1879"/>
      <c r="F1879" s="1">
        <f t="shared" si="127"/>
        <v>30.072236830269649</v>
      </c>
      <c r="G1879" s="1">
        <f t="shared" si="128"/>
        <v>-1327.0612779483763</v>
      </c>
      <c r="P1879"/>
      <c r="Q1879"/>
    </row>
    <row r="1880" spans="1:17" x14ac:dyDescent="0.25">
      <c r="A1880" s="1">
        <f t="shared" si="129"/>
        <v>1780</v>
      </c>
      <c r="B1880">
        <f t="shared" si="126"/>
        <v>995.36336817792949</v>
      </c>
      <c r="C1880"/>
      <c r="D1880"/>
      <c r="E1880"/>
      <c r="F1880" s="1">
        <f t="shared" si="127"/>
        <v>30.90127440282469</v>
      </c>
      <c r="G1880" s="1">
        <f t="shared" si="128"/>
        <v>-1328.5438251079518</v>
      </c>
      <c r="P1880"/>
      <c r="Q1880"/>
    </row>
    <row r="1881" spans="1:17" x14ac:dyDescent="0.25">
      <c r="A1881" s="1">
        <f t="shared" si="129"/>
        <v>1781</v>
      </c>
      <c r="B1881">
        <f t="shared" si="126"/>
        <v>995.9225610814002</v>
      </c>
      <c r="C1881"/>
      <c r="D1881"/>
      <c r="E1881"/>
      <c r="F1881" s="1">
        <f t="shared" si="127"/>
        <v>31.730311975379731</v>
      </c>
      <c r="G1881" s="1">
        <f t="shared" si="128"/>
        <v>-1330.0244183278141</v>
      </c>
      <c r="P1881"/>
      <c r="Q1881"/>
    </row>
    <row r="1882" spans="1:17" x14ac:dyDescent="0.25">
      <c r="A1882" s="1">
        <f t="shared" si="129"/>
        <v>1782</v>
      </c>
      <c r="B1882">
        <f t="shared" si="126"/>
        <v>996.48175398487103</v>
      </c>
      <c r="C1882"/>
      <c r="D1882"/>
      <c r="E1882"/>
      <c r="F1882" s="1">
        <f t="shared" si="127"/>
        <v>32.559349547934772</v>
      </c>
      <c r="G1882" s="1">
        <f t="shared" si="128"/>
        <v>-1331.5030576079632</v>
      </c>
      <c r="P1882"/>
      <c r="Q1882"/>
    </row>
    <row r="1883" spans="1:17" x14ac:dyDescent="0.25">
      <c r="A1883" s="1">
        <f t="shared" si="129"/>
        <v>1783</v>
      </c>
      <c r="B1883">
        <f t="shared" si="126"/>
        <v>997.04094688834175</v>
      </c>
      <c r="C1883"/>
      <c r="D1883"/>
      <c r="E1883"/>
      <c r="F1883" s="1">
        <f t="shared" si="127"/>
        <v>33.388387120489817</v>
      </c>
      <c r="G1883" s="1">
        <f t="shared" si="128"/>
        <v>-1332.979742948399</v>
      </c>
      <c r="P1883"/>
      <c r="Q1883"/>
    </row>
    <row r="1884" spans="1:17" x14ac:dyDescent="0.25">
      <c r="A1884" s="1">
        <f t="shared" si="129"/>
        <v>1784</v>
      </c>
      <c r="B1884">
        <f t="shared" si="126"/>
        <v>997.60013979181247</v>
      </c>
      <c r="C1884"/>
      <c r="D1884"/>
      <c r="E1884"/>
      <c r="F1884" s="1">
        <f t="shared" si="127"/>
        <v>34.217424693044855</v>
      </c>
      <c r="G1884" s="1">
        <f t="shared" si="128"/>
        <v>-1334.4544743491215</v>
      </c>
      <c r="P1884"/>
      <c r="Q1884"/>
    </row>
    <row r="1885" spans="1:17" x14ac:dyDescent="0.25">
      <c r="A1885" s="1">
        <f t="shared" si="129"/>
        <v>1785</v>
      </c>
      <c r="B1885">
        <f t="shared" si="126"/>
        <v>998.15933269528318</v>
      </c>
      <c r="C1885"/>
      <c r="D1885"/>
      <c r="E1885"/>
      <c r="F1885" s="1">
        <f t="shared" si="127"/>
        <v>35.046462265599899</v>
      </c>
      <c r="G1885" s="1">
        <f t="shared" si="128"/>
        <v>-1335.9272518101307</v>
      </c>
      <c r="P1885"/>
      <c r="Q1885"/>
    </row>
    <row r="1886" spans="1:17" x14ac:dyDescent="0.25">
      <c r="A1886" s="1">
        <f t="shared" si="129"/>
        <v>1786</v>
      </c>
      <c r="B1886">
        <f t="shared" si="126"/>
        <v>998.71852559875401</v>
      </c>
      <c r="C1886"/>
      <c r="D1886"/>
      <c r="E1886"/>
      <c r="F1886" s="1">
        <f t="shared" si="127"/>
        <v>35.875499838154937</v>
      </c>
      <c r="G1886" s="1">
        <f t="shared" si="128"/>
        <v>-1337.3980753314268</v>
      </c>
      <c r="P1886"/>
      <c r="Q1886"/>
    </row>
    <row r="1887" spans="1:17" x14ac:dyDescent="0.25">
      <c r="A1887" s="1">
        <f t="shared" si="129"/>
        <v>1787</v>
      </c>
      <c r="B1887">
        <f t="shared" si="126"/>
        <v>999.27771850222473</v>
      </c>
      <c r="C1887"/>
      <c r="D1887"/>
      <c r="E1887"/>
      <c r="F1887" s="1">
        <f t="shared" si="127"/>
        <v>36.704537410709982</v>
      </c>
      <c r="G1887" s="1">
        <f t="shared" si="128"/>
        <v>-1338.8669449130093</v>
      </c>
      <c r="P1887"/>
      <c r="Q1887"/>
    </row>
    <row r="1888" spans="1:17" x14ac:dyDescent="0.25">
      <c r="A1888" s="1">
        <f t="shared" si="129"/>
        <v>1788</v>
      </c>
      <c r="B1888">
        <f t="shared" si="126"/>
        <v>999.83691140569545</v>
      </c>
      <c r="C1888"/>
      <c r="D1888"/>
      <c r="E1888"/>
      <c r="F1888" s="1">
        <f t="shared" si="127"/>
        <v>37.533574983265019</v>
      </c>
      <c r="G1888" s="1">
        <f t="shared" si="128"/>
        <v>-1340.3338605548788</v>
      </c>
      <c r="P1888"/>
      <c r="Q1888"/>
    </row>
    <row r="1889" spans="1:17" x14ac:dyDescent="0.25">
      <c r="A1889" s="1">
        <f t="shared" si="129"/>
        <v>1789</v>
      </c>
      <c r="B1889">
        <f t="shared" si="126"/>
        <v>1000.3961043091662</v>
      </c>
      <c r="C1889"/>
      <c r="D1889"/>
      <c r="E1889"/>
      <c r="F1889" s="1">
        <f t="shared" si="127"/>
        <v>38.362612555820064</v>
      </c>
      <c r="G1889" s="1">
        <f t="shared" si="128"/>
        <v>-1341.798822257035</v>
      </c>
      <c r="P1889"/>
      <c r="Q1889"/>
    </row>
    <row r="1890" spans="1:17" x14ac:dyDescent="0.25">
      <c r="A1890" s="1">
        <f t="shared" si="129"/>
        <v>1790</v>
      </c>
      <c r="B1890">
        <f t="shared" si="126"/>
        <v>1000.955297212637</v>
      </c>
      <c r="C1890"/>
      <c r="D1890"/>
      <c r="E1890"/>
      <c r="F1890" s="1">
        <f t="shared" si="127"/>
        <v>39.191650128375109</v>
      </c>
      <c r="G1890" s="1">
        <f t="shared" si="128"/>
        <v>-1343.2618300194779</v>
      </c>
      <c r="P1890"/>
      <c r="Q1890"/>
    </row>
    <row r="1891" spans="1:17" x14ac:dyDescent="0.25">
      <c r="A1891" s="1">
        <f t="shared" si="129"/>
        <v>1791</v>
      </c>
      <c r="B1891">
        <f t="shared" si="126"/>
        <v>1001.5144901161077</v>
      </c>
      <c r="C1891"/>
      <c r="D1891"/>
      <c r="E1891"/>
      <c r="F1891" s="1">
        <f t="shared" si="127"/>
        <v>40.020687700930146</v>
      </c>
      <c r="G1891" s="1">
        <f t="shared" si="128"/>
        <v>-1344.7228838422075</v>
      </c>
      <c r="P1891"/>
      <c r="Q1891"/>
    </row>
    <row r="1892" spans="1:17" x14ac:dyDescent="0.25">
      <c r="A1892" s="1">
        <f t="shared" si="129"/>
        <v>1792</v>
      </c>
      <c r="B1892">
        <f t="shared" si="126"/>
        <v>1002.0736830195784</v>
      </c>
      <c r="C1892"/>
      <c r="D1892"/>
      <c r="E1892"/>
      <c r="F1892" s="1">
        <f t="shared" si="127"/>
        <v>40.849725273485191</v>
      </c>
      <c r="G1892" s="1">
        <f t="shared" si="128"/>
        <v>-1346.1819837252237</v>
      </c>
      <c r="P1892"/>
      <c r="Q1892"/>
    </row>
    <row r="1893" spans="1:17" x14ac:dyDescent="0.25">
      <c r="A1893" s="1">
        <f t="shared" si="129"/>
        <v>1793</v>
      </c>
      <c r="B1893">
        <f t="shared" ref="B1893:B1956" si="130">A*A1893</f>
        <v>1002.6328759230493</v>
      </c>
      <c r="C1893"/>
      <c r="D1893"/>
      <c r="E1893"/>
      <c r="F1893" s="1">
        <f t="shared" ref="F1893:F1956" si="131">IF($A1893&lt;TSTRAIGHT,yarxiko-B*$A1893,IF($A1893&lt;time_up,-B*($A1893-TSTRAIGHT)+1/2*ABS(g)*($A1893-TSTRAIGHT)^2,B*(A1893-time_up)))</f>
        <v>41.678762846040229</v>
      </c>
      <c r="G1893" s="1">
        <f t="shared" ref="G1893:G1956" si="132">IF($A1893&lt;TSTRAIGHT,yarxiko-B*$A1893,IF($A1893&lt;TIME_TILLh,-B*($A1893-TSTRAIGHT)+1/2*g*($A1893-TSTRAIGHT)^2,IF($A1893&lt;TIME_TO_2ND,-h-Gamma*($A1893-TIME_TILLh),IF($A1893&lt;T_OLIKO,-h-DY_layer-Gamma*($A1893-TIME_TO_2ND)-1/2*g*($A1893-TIME_TO_2ND)^2,-2*h-DY_layer-B*($A1893-T_OLIKO)))))</f>
        <v>-1347.6391296685267</v>
      </c>
      <c r="P1893"/>
      <c r="Q1893"/>
    </row>
    <row r="1894" spans="1:17" x14ac:dyDescent="0.25">
      <c r="A1894" s="1">
        <f t="shared" ref="A1894:A1957" si="133">A1893+DETE</f>
        <v>1794</v>
      </c>
      <c r="B1894">
        <f t="shared" si="130"/>
        <v>1003.19206882652</v>
      </c>
      <c r="C1894"/>
      <c r="D1894"/>
      <c r="E1894"/>
      <c r="F1894" s="1">
        <f t="shared" si="131"/>
        <v>42.507800418595274</v>
      </c>
      <c r="G1894" s="1">
        <f t="shared" si="132"/>
        <v>-1349.0943216721164</v>
      </c>
      <c r="P1894"/>
      <c r="Q1894"/>
    </row>
    <row r="1895" spans="1:17" x14ac:dyDescent="0.25">
      <c r="A1895" s="1">
        <f t="shared" si="133"/>
        <v>1795</v>
      </c>
      <c r="B1895">
        <f t="shared" si="130"/>
        <v>1003.7512617299907</v>
      </c>
      <c r="C1895"/>
      <c r="D1895"/>
      <c r="E1895"/>
      <c r="F1895" s="1">
        <f t="shared" si="131"/>
        <v>43.336837991150311</v>
      </c>
      <c r="G1895" s="1">
        <f t="shared" si="132"/>
        <v>-1350.547559735993</v>
      </c>
      <c r="P1895"/>
      <c r="Q1895"/>
    </row>
    <row r="1896" spans="1:17" x14ac:dyDescent="0.25">
      <c r="A1896" s="1">
        <f t="shared" si="133"/>
        <v>1796</v>
      </c>
      <c r="B1896">
        <f t="shared" si="130"/>
        <v>1004.3104546334614</v>
      </c>
      <c r="C1896"/>
      <c r="D1896"/>
      <c r="E1896"/>
      <c r="F1896" s="1">
        <f t="shared" si="131"/>
        <v>44.165875563705356</v>
      </c>
      <c r="G1896" s="1">
        <f t="shared" si="132"/>
        <v>-1351.9988438601561</v>
      </c>
      <c r="P1896"/>
      <c r="Q1896"/>
    </row>
    <row r="1897" spans="1:17" x14ac:dyDescent="0.25">
      <c r="A1897" s="1">
        <f t="shared" si="133"/>
        <v>1797</v>
      </c>
      <c r="B1897">
        <f t="shared" si="130"/>
        <v>1004.8696475369322</v>
      </c>
      <c r="C1897"/>
      <c r="D1897"/>
      <c r="E1897"/>
      <c r="F1897" s="1">
        <f t="shared" si="131"/>
        <v>44.994913136260394</v>
      </c>
      <c r="G1897" s="1">
        <f t="shared" si="132"/>
        <v>-1353.448174044606</v>
      </c>
      <c r="P1897"/>
      <c r="Q1897"/>
    </row>
    <row r="1898" spans="1:17" x14ac:dyDescent="0.25">
      <c r="A1898" s="1">
        <f t="shared" si="133"/>
        <v>1798</v>
      </c>
      <c r="B1898">
        <f t="shared" si="130"/>
        <v>1005.428840440403</v>
      </c>
      <c r="C1898"/>
      <c r="D1898"/>
      <c r="E1898"/>
      <c r="F1898" s="1">
        <f t="shared" si="131"/>
        <v>45.823950708815438</v>
      </c>
      <c r="G1898" s="1">
        <f t="shared" si="132"/>
        <v>-1354.8955502893427</v>
      </c>
      <c r="P1898"/>
      <c r="Q1898"/>
    </row>
    <row r="1899" spans="1:17" x14ac:dyDescent="0.25">
      <c r="A1899" s="1">
        <f t="shared" si="133"/>
        <v>1799</v>
      </c>
      <c r="B1899">
        <f t="shared" si="130"/>
        <v>1005.9880333438737</v>
      </c>
      <c r="C1899"/>
      <c r="D1899"/>
      <c r="E1899"/>
      <c r="F1899" s="1">
        <f t="shared" si="131"/>
        <v>46.652988281370483</v>
      </c>
      <c r="G1899" s="1">
        <f t="shared" si="132"/>
        <v>-1356.3409725943661</v>
      </c>
      <c r="P1899"/>
      <c r="Q1899"/>
    </row>
    <row r="1900" spans="1:17" x14ac:dyDescent="0.25">
      <c r="A1900" s="1">
        <f t="shared" si="133"/>
        <v>1800</v>
      </c>
      <c r="B1900">
        <f t="shared" si="130"/>
        <v>1006.5472262473444</v>
      </c>
      <c r="C1900"/>
      <c r="D1900"/>
      <c r="E1900"/>
      <c r="F1900" s="1">
        <f t="shared" si="131"/>
        <v>47.482025853925521</v>
      </c>
      <c r="G1900" s="1">
        <f t="shared" si="132"/>
        <v>-1357.7844409596762</v>
      </c>
      <c r="P1900"/>
      <c r="Q1900"/>
    </row>
    <row r="1901" spans="1:17" x14ac:dyDescent="0.25">
      <c r="A1901" s="1">
        <f t="shared" si="133"/>
        <v>1801</v>
      </c>
      <c r="B1901">
        <f t="shared" si="130"/>
        <v>1007.1064191508152</v>
      </c>
      <c r="C1901"/>
      <c r="D1901"/>
      <c r="E1901"/>
      <c r="F1901" s="1">
        <f t="shared" si="131"/>
        <v>48.311063426480565</v>
      </c>
      <c r="G1901" s="1">
        <f t="shared" si="132"/>
        <v>-1359.225955385273</v>
      </c>
      <c r="P1901"/>
      <c r="Q1901"/>
    </row>
    <row r="1902" spans="1:17" x14ac:dyDescent="0.25">
      <c r="A1902" s="1">
        <f t="shared" si="133"/>
        <v>1802</v>
      </c>
      <c r="B1902">
        <f t="shared" si="130"/>
        <v>1007.6656120542859</v>
      </c>
      <c r="C1902"/>
      <c r="D1902"/>
      <c r="E1902"/>
      <c r="F1902" s="1">
        <f t="shared" si="131"/>
        <v>49.140100999035603</v>
      </c>
      <c r="G1902" s="1">
        <f t="shared" si="132"/>
        <v>-1360.6655158711565</v>
      </c>
      <c r="P1902"/>
      <c r="Q1902"/>
    </row>
    <row r="1903" spans="1:17" x14ac:dyDescent="0.25">
      <c r="A1903" s="1">
        <f t="shared" si="133"/>
        <v>1803</v>
      </c>
      <c r="B1903">
        <f t="shared" si="130"/>
        <v>1008.2248049577566</v>
      </c>
      <c r="C1903"/>
      <c r="D1903"/>
      <c r="E1903"/>
      <c r="F1903" s="1">
        <f t="shared" si="131"/>
        <v>49.969138571590648</v>
      </c>
      <c r="G1903" s="1">
        <f t="shared" si="132"/>
        <v>-1362.1031224173269</v>
      </c>
      <c r="P1903"/>
      <c r="Q1903"/>
    </row>
    <row r="1904" spans="1:17" x14ac:dyDescent="0.25">
      <c r="A1904" s="1">
        <f t="shared" si="133"/>
        <v>1804</v>
      </c>
      <c r="B1904">
        <f t="shared" si="130"/>
        <v>1008.7839978612274</v>
      </c>
      <c r="C1904"/>
      <c r="D1904"/>
      <c r="E1904"/>
      <c r="F1904" s="1">
        <f t="shared" si="131"/>
        <v>50.798176144145685</v>
      </c>
      <c r="G1904" s="1">
        <f t="shared" si="132"/>
        <v>-1363.5387750237837</v>
      </c>
      <c r="P1904"/>
      <c r="Q1904"/>
    </row>
    <row r="1905" spans="1:17" x14ac:dyDescent="0.25">
      <c r="A1905" s="1">
        <f t="shared" si="133"/>
        <v>1805</v>
      </c>
      <c r="B1905">
        <f t="shared" si="130"/>
        <v>1009.3431907646982</v>
      </c>
      <c r="C1905"/>
      <c r="D1905"/>
      <c r="E1905"/>
      <c r="F1905" s="1">
        <f t="shared" si="131"/>
        <v>51.62721371670073</v>
      </c>
      <c r="G1905" s="1">
        <f t="shared" si="132"/>
        <v>-1364.9724736905275</v>
      </c>
      <c r="P1905"/>
      <c r="Q1905"/>
    </row>
    <row r="1906" spans="1:17" x14ac:dyDescent="0.25">
      <c r="A1906" s="1">
        <f t="shared" si="133"/>
        <v>1806</v>
      </c>
      <c r="B1906">
        <f t="shared" si="130"/>
        <v>1009.9023836681689</v>
      </c>
      <c r="C1906"/>
      <c r="D1906"/>
      <c r="E1906"/>
      <c r="F1906" s="1">
        <f t="shared" si="131"/>
        <v>52.456251289255775</v>
      </c>
      <c r="G1906" s="1">
        <f t="shared" si="132"/>
        <v>-1366.404218417558</v>
      </c>
      <c r="P1906"/>
      <c r="Q1906"/>
    </row>
    <row r="1907" spans="1:17" x14ac:dyDescent="0.25">
      <c r="A1907" s="1">
        <f t="shared" si="133"/>
        <v>1807</v>
      </c>
      <c r="B1907">
        <f t="shared" si="130"/>
        <v>1010.4615765716396</v>
      </c>
      <c r="C1907"/>
      <c r="D1907"/>
      <c r="E1907"/>
      <c r="F1907" s="1">
        <f t="shared" si="131"/>
        <v>53.285288861810812</v>
      </c>
      <c r="G1907" s="1">
        <f t="shared" si="132"/>
        <v>-1367.8340092048752</v>
      </c>
      <c r="P1907"/>
      <c r="Q1907"/>
    </row>
    <row r="1908" spans="1:17" x14ac:dyDescent="0.25">
      <c r="A1908" s="1">
        <f t="shared" si="133"/>
        <v>1808</v>
      </c>
      <c r="B1908">
        <f t="shared" si="130"/>
        <v>1011.0207694751105</v>
      </c>
      <c r="C1908"/>
      <c r="D1908"/>
      <c r="E1908"/>
      <c r="F1908" s="1">
        <f t="shared" si="131"/>
        <v>54.114326434365857</v>
      </c>
      <c r="G1908" s="1">
        <f t="shared" si="132"/>
        <v>-1369.2618460524791</v>
      </c>
      <c r="P1908"/>
      <c r="Q1908"/>
    </row>
    <row r="1909" spans="1:17" x14ac:dyDescent="0.25">
      <c r="A1909" s="1">
        <f t="shared" si="133"/>
        <v>1809</v>
      </c>
      <c r="B1909">
        <f t="shared" si="130"/>
        <v>1011.5799623785812</v>
      </c>
      <c r="C1909"/>
      <c r="D1909"/>
      <c r="E1909"/>
      <c r="F1909" s="1">
        <f t="shared" si="131"/>
        <v>54.943364006920895</v>
      </c>
      <c r="G1909" s="1">
        <f t="shared" si="132"/>
        <v>-1370.6877289603697</v>
      </c>
      <c r="P1909"/>
      <c r="Q1909"/>
    </row>
    <row r="1910" spans="1:17" x14ac:dyDescent="0.25">
      <c r="A1910" s="1">
        <f t="shared" si="133"/>
        <v>1810</v>
      </c>
      <c r="B1910">
        <f t="shared" si="130"/>
        <v>1012.1391552820519</v>
      </c>
      <c r="C1910"/>
      <c r="D1910"/>
      <c r="E1910"/>
      <c r="F1910" s="1">
        <f t="shared" si="131"/>
        <v>55.77240157947594</v>
      </c>
      <c r="G1910" s="1">
        <f t="shared" si="132"/>
        <v>-1372.1116579285469</v>
      </c>
      <c r="P1910"/>
      <c r="Q1910"/>
    </row>
    <row r="1911" spans="1:17" x14ac:dyDescent="0.25">
      <c r="A1911" s="1">
        <f t="shared" si="133"/>
        <v>1811</v>
      </c>
      <c r="B1911">
        <f t="shared" si="130"/>
        <v>1012.6983481855226</v>
      </c>
      <c r="C1911"/>
      <c r="D1911"/>
      <c r="E1911"/>
      <c r="F1911" s="1">
        <f t="shared" si="131"/>
        <v>56.601439152030977</v>
      </c>
      <c r="G1911" s="1">
        <f t="shared" si="132"/>
        <v>-1373.5336329570112</v>
      </c>
      <c r="P1911"/>
      <c r="Q1911"/>
    </row>
    <row r="1912" spans="1:17" x14ac:dyDescent="0.25">
      <c r="A1912" s="1">
        <f t="shared" si="133"/>
        <v>1812</v>
      </c>
      <c r="B1912">
        <f t="shared" si="130"/>
        <v>1013.2575410889934</v>
      </c>
      <c r="C1912"/>
      <c r="D1912"/>
      <c r="E1912"/>
      <c r="F1912" s="1">
        <f t="shared" si="131"/>
        <v>57.430476724586022</v>
      </c>
      <c r="G1912" s="1">
        <f t="shared" si="132"/>
        <v>-1374.9536540457618</v>
      </c>
      <c r="P1912"/>
      <c r="Q1912"/>
    </row>
    <row r="1913" spans="1:17" x14ac:dyDescent="0.25">
      <c r="A1913" s="1">
        <f t="shared" si="133"/>
        <v>1813</v>
      </c>
      <c r="B1913">
        <f t="shared" si="130"/>
        <v>1013.8167339924642</v>
      </c>
      <c r="C1913"/>
      <c r="D1913"/>
      <c r="E1913"/>
      <c r="F1913" s="1">
        <f t="shared" si="131"/>
        <v>58.25951429714106</v>
      </c>
      <c r="G1913" s="1">
        <f t="shared" si="132"/>
        <v>-1376.3717211947994</v>
      </c>
      <c r="P1913"/>
      <c r="Q1913"/>
    </row>
    <row r="1914" spans="1:17" x14ac:dyDescent="0.25">
      <c r="A1914" s="1">
        <f t="shared" si="133"/>
        <v>1814</v>
      </c>
      <c r="B1914">
        <f t="shared" si="130"/>
        <v>1014.3759268959349</v>
      </c>
      <c r="C1914"/>
      <c r="D1914"/>
      <c r="E1914"/>
      <c r="F1914" s="1">
        <f t="shared" si="131"/>
        <v>59.088551869696104</v>
      </c>
      <c r="G1914" s="1">
        <f t="shared" si="132"/>
        <v>-1377.7878344041237</v>
      </c>
      <c r="P1914"/>
      <c r="Q1914"/>
    </row>
    <row r="1915" spans="1:17" x14ac:dyDescent="0.25">
      <c r="A1915" s="1">
        <f t="shared" si="133"/>
        <v>1815</v>
      </c>
      <c r="B1915">
        <f t="shared" si="130"/>
        <v>1014.9351197994056</v>
      </c>
      <c r="C1915"/>
      <c r="D1915"/>
      <c r="E1915"/>
      <c r="F1915" s="1">
        <f t="shared" si="131"/>
        <v>59.917589442251149</v>
      </c>
      <c r="G1915" s="1">
        <f t="shared" si="132"/>
        <v>-1379.2019936737347</v>
      </c>
      <c r="P1915"/>
      <c r="Q1915"/>
    </row>
    <row r="1916" spans="1:17" x14ac:dyDescent="0.25">
      <c r="A1916" s="1">
        <f t="shared" si="133"/>
        <v>1816</v>
      </c>
      <c r="B1916">
        <f t="shared" si="130"/>
        <v>1015.4943127028764</v>
      </c>
      <c r="C1916"/>
      <c r="D1916"/>
      <c r="E1916"/>
      <c r="F1916" s="1">
        <f t="shared" si="131"/>
        <v>60.746627014806187</v>
      </c>
      <c r="G1916" s="1">
        <f t="shared" si="132"/>
        <v>-1380.6141990036324</v>
      </c>
      <c r="P1916"/>
      <c r="Q1916"/>
    </row>
    <row r="1917" spans="1:17" x14ac:dyDescent="0.25">
      <c r="A1917" s="1">
        <f t="shared" si="133"/>
        <v>1817</v>
      </c>
      <c r="B1917">
        <f t="shared" si="130"/>
        <v>1016.0535056063471</v>
      </c>
      <c r="C1917"/>
      <c r="D1917"/>
      <c r="E1917"/>
      <c r="F1917" s="1">
        <f t="shared" si="131"/>
        <v>61.575664587361231</v>
      </c>
      <c r="G1917" s="1">
        <f t="shared" si="132"/>
        <v>-1382.0244503938168</v>
      </c>
      <c r="P1917"/>
      <c r="Q1917"/>
    </row>
    <row r="1918" spans="1:17" x14ac:dyDescent="0.25">
      <c r="A1918" s="1">
        <f t="shared" si="133"/>
        <v>1818</v>
      </c>
      <c r="B1918">
        <f t="shared" si="130"/>
        <v>1016.6126985098178</v>
      </c>
      <c r="C1918"/>
      <c r="D1918"/>
      <c r="E1918"/>
      <c r="F1918" s="1">
        <f t="shared" si="131"/>
        <v>62.404702159916269</v>
      </c>
      <c r="G1918" s="1">
        <f t="shared" si="132"/>
        <v>-1383.4327478442881</v>
      </c>
      <c r="P1918"/>
      <c r="Q1918"/>
    </row>
    <row r="1919" spans="1:17" x14ac:dyDescent="0.25">
      <c r="A1919" s="1">
        <f t="shared" si="133"/>
        <v>1819</v>
      </c>
      <c r="B1919">
        <f t="shared" si="130"/>
        <v>1017.1718914132887</v>
      </c>
      <c r="C1919"/>
      <c r="D1919"/>
      <c r="E1919"/>
      <c r="F1919" s="1">
        <f t="shared" si="131"/>
        <v>63.233739732471314</v>
      </c>
      <c r="G1919" s="1">
        <f t="shared" si="132"/>
        <v>-1384.8390913550459</v>
      </c>
      <c r="P1919"/>
      <c r="Q1919"/>
    </row>
    <row r="1920" spans="1:17" x14ac:dyDescent="0.25">
      <c r="A1920" s="1">
        <f t="shared" si="133"/>
        <v>1820</v>
      </c>
      <c r="B1920">
        <f t="shared" si="130"/>
        <v>1017.7310843167594</v>
      </c>
      <c r="C1920"/>
      <c r="D1920"/>
      <c r="E1920"/>
      <c r="F1920" s="1">
        <f t="shared" si="131"/>
        <v>64.062777305026358</v>
      </c>
      <c r="G1920" s="1">
        <f t="shared" si="132"/>
        <v>-1386.2434809260906</v>
      </c>
      <c r="P1920"/>
      <c r="Q1920"/>
    </row>
    <row r="1921" spans="1:17" x14ac:dyDescent="0.25">
      <c r="A1921" s="1">
        <f t="shared" si="133"/>
        <v>1821</v>
      </c>
      <c r="B1921">
        <f t="shared" si="130"/>
        <v>1018.2902772202301</v>
      </c>
      <c r="C1921"/>
      <c r="D1921"/>
      <c r="E1921"/>
      <c r="F1921" s="1">
        <f t="shared" si="131"/>
        <v>64.891814877581396</v>
      </c>
      <c r="G1921" s="1">
        <f t="shared" si="132"/>
        <v>-1387.6459165574217</v>
      </c>
      <c r="P1921"/>
      <c r="Q1921"/>
    </row>
    <row r="1922" spans="1:17" x14ac:dyDescent="0.25">
      <c r="A1922" s="1">
        <f t="shared" si="133"/>
        <v>1822</v>
      </c>
      <c r="B1922">
        <f t="shared" si="130"/>
        <v>1018.8494701237008</v>
      </c>
      <c r="C1922"/>
      <c r="D1922"/>
      <c r="E1922"/>
      <c r="F1922" s="1">
        <f t="shared" si="131"/>
        <v>65.720852450136434</v>
      </c>
      <c r="G1922" s="1">
        <f t="shared" si="132"/>
        <v>-1389.0463982490398</v>
      </c>
      <c r="P1922"/>
      <c r="Q1922"/>
    </row>
    <row r="1923" spans="1:17" x14ac:dyDescent="0.25">
      <c r="A1923" s="1">
        <f t="shared" si="133"/>
        <v>1823</v>
      </c>
      <c r="B1923">
        <f t="shared" si="130"/>
        <v>1019.4086630271717</v>
      </c>
      <c r="C1923"/>
      <c r="D1923"/>
      <c r="E1923"/>
      <c r="F1923" s="1">
        <f t="shared" si="131"/>
        <v>66.549890022691486</v>
      </c>
      <c r="G1923" s="1">
        <f t="shared" si="132"/>
        <v>-1390.4449260009446</v>
      </c>
      <c r="P1923"/>
      <c r="Q1923"/>
    </row>
    <row r="1924" spans="1:17" x14ac:dyDescent="0.25">
      <c r="A1924" s="1">
        <f t="shared" si="133"/>
        <v>1824</v>
      </c>
      <c r="B1924">
        <f t="shared" si="130"/>
        <v>1019.9678559306424</v>
      </c>
      <c r="C1924"/>
      <c r="D1924"/>
      <c r="E1924"/>
      <c r="F1924" s="1">
        <f t="shared" si="131"/>
        <v>67.378927595246523</v>
      </c>
      <c r="G1924" s="1">
        <f t="shared" si="132"/>
        <v>-1391.8414998131361</v>
      </c>
      <c r="P1924"/>
      <c r="Q1924"/>
    </row>
    <row r="1925" spans="1:17" x14ac:dyDescent="0.25">
      <c r="A1925" s="1">
        <f t="shared" si="133"/>
        <v>1825</v>
      </c>
      <c r="B1925">
        <f t="shared" si="130"/>
        <v>1020.5270488341131</v>
      </c>
      <c r="C1925"/>
      <c r="D1925"/>
      <c r="E1925"/>
      <c r="F1925" s="1">
        <f t="shared" si="131"/>
        <v>68.207965167801561</v>
      </c>
      <c r="G1925" s="1">
        <f t="shared" si="132"/>
        <v>-1393.2361196856143</v>
      </c>
      <c r="P1925"/>
      <c r="Q1925"/>
    </row>
    <row r="1926" spans="1:17" x14ac:dyDescent="0.25">
      <c r="A1926" s="1">
        <f t="shared" si="133"/>
        <v>1826</v>
      </c>
      <c r="B1926">
        <f t="shared" si="130"/>
        <v>1021.0862417375838</v>
      </c>
      <c r="C1926"/>
      <c r="D1926"/>
      <c r="E1926"/>
      <c r="F1926" s="1">
        <f t="shared" si="131"/>
        <v>69.037002740356598</v>
      </c>
      <c r="G1926" s="1">
        <f t="shared" si="132"/>
        <v>-1394.6287856183792</v>
      </c>
      <c r="P1926"/>
      <c r="Q1926"/>
    </row>
    <row r="1927" spans="1:17" x14ac:dyDescent="0.25">
      <c r="A1927" s="1">
        <f t="shared" si="133"/>
        <v>1827</v>
      </c>
      <c r="B1927">
        <f t="shared" si="130"/>
        <v>1021.6454346410546</v>
      </c>
      <c r="C1927"/>
      <c r="D1927"/>
      <c r="E1927"/>
      <c r="F1927" s="1">
        <f t="shared" si="131"/>
        <v>69.86604031291165</v>
      </c>
      <c r="G1927" s="1">
        <f t="shared" si="132"/>
        <v>-1396.0194976114308</v>
      </c>
      <c r="P1927"/>
      <c r="Q1927"/>
    </row>
    <row r="1928" spans="1:17" x14ac:dyDescent="0.25">
      <c r="A1928" s="1">
        <f t="shared" si="133"/>
        <v>1828</v>
      </c>
      <c r="B1928">
        <f t="shared" si="130"/>
        <v>1022.2046275445254</v>
      </c>
      <c r="C1928"/>
      <c r="D1928"/>
      <c r="E1928"/>
      <c r="F1928" s="1">
        <f t="shared" si="131"/>
        <v>70.695077885466688</v>
      </c>
      <c r="G1928" s="1">
        <f t="shared" si="132"/>
        <v>-1397.4082556647693</v>
      </c>
      <c r="P1928"/>
      <c r="Q1928"/>
    </row>
    <row r="1929" spans="1:17" x14ac:dyDescent="0.25">
      <c r="A1929" s="1">
        <f t="shared" si="133"/>
        <v>1829</v>
      </c>
      <c r="B1929">
        <f t="shared" si="130"/>
        <v>1022.7638204479961</v>
      </c>
      <c r="C1929"/>
      <c r="D1929"/>
      <c r="E1929"/>
      <c r="F1929" s="1">
        <f t="shared" si="131"/>
        <v>71.524115458021726</v>
      </c>
      <c r="G1929" s="1">
        <f t="shared" si="132"/>
        <v>-1398.7950597783943</v>
      </c>
      <c r="P1929"/>
      <c r="Q1929"/>
    </row>
    <row r="1930" spans="1:17" x14ac:dyDescent="0.25">
      <c r="A1930" s="1">
        <f t="shared" si="133"/>
        <v>1830</v>
      </c>
      <c r="B1930">
        <f t="shared" si="130"/>
        <v>1023.3230133514668</v>
      </c>
      <c r="C1930"/>
      <c r="D1930"/>
      <c r="E1930"/>
      <c r="F1930" s="1">
        <f t="shared" si="131"/>
        <v>72.353153030576777</v>
      </c>
      <c r="G1930" s="1">
        <f t="shared" si="132"/>
        <v>-1400.1799099523062</v>
      </c>
      <c r="P1930"/>
      <c r="Q1930"/>
    </row>
    <row r="1931" spans="1:17" x14ac:dyDescent="0.25">
      <c r="A1931" s="1">
        <f t="shared" si="133"/>
        <v>1831</v>
      </c>
      <c r="B1931">
        <f t="shared" si="130"/>
        <v>1023.8822062549376</v>
      </c>
      <c r="C1931"/>
      <c r="D1931"/>
      <c r="E1931"/>
      <c r="F1931" s="1">
        <f t="shared" si="131"/>
        <v>73.182190603131815</v>
      </c>
      <c r="G1931" s="1">
        <f t="shared" si="132"/>
        <v>-1401.5628061865048</v>
      </c>
      <c r="P1931"/>
      <c r="Q1931"/>
    </row>
    <row r="1932" spans="1:17" x14ac:dyDescent="0.25">
      <c r="A1932" s="1">
        <f t="shared" si="133"/>
        <v>1832</v>
      </c>
      <c r="B1932">
        <f t="shared" si="130"/>
        <v>1024.4413991584083</v>
      </c>
      <c r="C1932"/>
      <c r="D1932"/>
      <c r="E1932"/>
      <c r="F1932" s="1">
        <f t="shared" si="131"/>
        <v>74.011228175686853</v>
      </c>
      <c r="G1932" s="1">
        <f t="shared" si="132"/>
        <v>-1402.9437484809898</v>
      </c>
      <c r="P1932"/>
      <c r="Q1932"/>
    </row>
    <row r="1933" spans="1:17" x14ac:dyDescent="0.25">
      <c r="A1933" s="1">
        <f t="shared" si="133"/>
        <v>1833</v>
      </c>
      <c r="B1933">
        <f t="shared" si="130"/>
        <v>1025.0005920618792</v>
      </c>
      <c r="C1933"/>
      <c r="D1933"/>
      <c r="E1933"/>
      <c r="F1933" s="1">
        <f t="shared" si="131"/>
        <v>74.84026574824189</v>
      </c>
      <c r="G1933" s="1">
        <f t="shared" si="132"/>
        <v>-1404.3227368357618</v>
      </c>
      <c r="P1933"/>
      <c r="Q1933"/>
    </row>
    <row r="1934" spans="1:17" x14ac:dyDescent="0.25">
      <c r="A1934" s="1">
        <f t="shared" si="133"/>
        <v>1834</v>
      </c>
      <c r="B1934">
        <f t="shared" si="130"/>
        <v>1025.5597849653498</v>
      </c>
      <c r="C1934"/>
      <c r="D1934"/>
      <c r="E1934"/>
      <c r="F1934" s="1">
        <f t="shared" si="131"/>
        <v>75.669303320796942</v>
      </c>
      <c r="G1934" s="1">
        <f t="shared" si="132"/>
        <v>-1405.6997712508207</v>
      </c>
      <c r="P1934"/>
      <c r="Q1934"/>
    </row>
    <row r="1935" spans="1:17" x14ac:dyDescent="0.25">
      <c r="A1935" s="1">
        <f t="shared" si="133"/>
        <v>1835</v>
      </c>
      <c r="B1935">
        <f t="shared" si="130"/>
        <v>1026.1189778688206</v>
      </c>
      <c r="C1935"/>
      <c r="D1935"/>
      <c r="E1935"/>
      <c r="F1935" s="1">
        <f t="shared" si="131"/>
        <v>76.49834089335198</v>
      </c>
      <c r="G1935" s="1">
        <f t="shared" si="132"/>
        <v>-1407.0748517261661</v>
      </c>
      <c r="P1935"/>
      <c r="Q1935"/>
    </row>
    <row r="1936" spans="1:17" x14ac:dyDescent="0.25">
      <c r="A1936" s="1">
        <f t="shared" si="133"/>
        <v>1836</v>
      </c>
      <c r="B1936">
        <f t="shared" si="130"/>
        <v>1026.6781707722914</v>
      </c>
      <c r="C1936"/>
      <c r="D1936"/>
      <c r="E1936"/>
      <c r="F1936" s="1">
        <f t="shared" si="131"/>
        <v>77.327378465907017</v>
      </c>
      <c r="G1936" s="1">
        <f t="shared" si="132"/>
        <v>-1408.4479782617982</v>
      </c>
      <c r="P1936"/>
      <c r="Q1936"/>
    </row>
    <row r="1937" spans="1:17" x14ac:dyDescent="0.25">
      <c r="A1937" s="1">
        <f t="shared" si="133"/>
        <v>1837</v>
      </c>
      <c r="B1937">
        <f t="shared" si="130"/>
        <v>1027.237363675762</v>
      </c>
      <c r="C1937"/>
      <c r="D1937"/>
      <c r="E1937"/>
      <c r="F1937" s="1">
        <f t="shared" si="131"/>
        <v>78.156416038462055</v>
      </c>
      <c r="G1937" s="1">
        <f t="shared" si="132"/>
        <v>-1409.8191508577172</v>
      </c>
      <c r="P1937"/>
      <c r="Q1937"/>
    </row>
    <row r="1938" spans="1:17" x14ac:dyDescent="0.25">
      <c r="A1938" s="1">
        <f t="shared" si="133"/>
        <v>1838</v>
      </c>
      <c r="B1938">
        <f t="shared" si="130"/>
        <v>1027.7965565792329</v>
      </c>
      <c r="C1938"/>
      <c r="D1938"/>
      <c r="E1938"/>
      <c r="F1938" s="1">
        <f t="shared" si="131"/>
        <v>78.985453611017107</v>
      </c>
      <c r="G1938" s="1">
        <f t="shared" si="132"/>
        <v>-1411.1883695139227</v>
      </c>
      <c r="P1938"/>
      <c r="Q1938"/>
    </row>
    <row r="1939" spans="1:17" x14ac:dyDescent="0.25">
      <c r="A1939" s="1">
        <f t="shared" si="133"/>
        <v>1839</v>
      </c>
      <c r="B1939">
        <f t="shared" si="130"/>
        <v>1028.3557494827035</v>
      </c>
      <c r="C1939"/>
      <c r="D1939"/>
      <c r="E1939"/>
      <c r="F1939" s="1">
        <f t="shared" si="131"/>
        <v>79.814491183572144</v>
      </c>
      <c r="G1939" s="1">
        <f t="shared" si="132"/>
        <v>-1412.5556342304151</v>
      </c>
      <c r="P1939"/>
      <c r="Q1939"/>
    </row>
    <row r="1940" spans="1:17" x14ac:dyDescent="0.25">
      <c r="A1940" s="1">
        <f t="shared" si="133"/>
        <v>1840</v>
      </c>
      <c r="B1940">
        <f t="shared" si="130"/>
        <v>1028.9149423861743</v>
      </c>
      <c r="C1940"/>
      <c r="D1940"/>
      <c r="E1940"/>
      <c r="F1940" s="1">
        <f t="shared" si="131"/>
        <v>80.643528756127182</v>
      </c>
      <c r="G1940" s="1">
        <f t="shared" si="132"/>
        <v>-1413.9209450071942</v>
      </c>
      <c r="P1940"/>
      <c r="Q1940"/>
    </row>
    <row r="1941" spans="1:17" x14ac:dyDescent="0.25">
      <c r="A1941" s="1">
        <f t="shared" si="133"/>
        <v>1841</v>
      </c>
      <c r="B1941">
        <f t="shared" si="130"/>
        <v>1029.4741352896451</v>
      </c>
      <c r="C1941"/>
      <c r="D1941"/>
      <c r="E1941"/>
      <c r="F1941" s="1">
        <f t="shared" si="131"/>
        <v>81.472566328682234</v>
      </c>
      <c r="G1941" s="1">
        <f t="shared" si="132"/>
        <v>-1415.28430184426</v>
      </c>
      <c r="P1941"/>
      <c r="Q1941"/>
    </row>
    <row r="1942" spans="1:17" x14ac:dyDescent="0.25">
      <c r="A1942" s="1">
        <f t="shared" si="133"/>
        <v>1842</v>
      </c>
      <c r="B1942">
        <f t="shared" si="130"/>
        <v>1030.0333281931157</v>
      </c>
      <c r="C1942"/>
      <c r="D1942"/>
      <c r="E1942"/>
      <c r="F1942" s="1">
        <f t="shared" si="131"/>
        <v>82.301603901237272</v>
      </c>
      <c r="G1942" s="1">
        <f t="shared" si="132"/>
        <v>-1416.6457047416125</v>
      </c>
      <c r="P1942"/>
      <c r="Q1942"/>
    </row>
    <row r="1943" spans="1:17" x14ac:dyDescent="0.25">
      <c r="A1943" s="1">
        <f t="shared" si="133"/>
        <v>1843</v>
      </c>
      <c r="B1943">
        <f t="shared" si="130"/>
        <v>1030.5925210965866</v>
      </c>
      <c r="C1943"/>
      <c r="D1943"/>
      <c r="E1943"/>
      <c r="F1943" s="1">
        <f t="shared" si="131"/>
        <v>83.130641473792309</v>
      </c>
      <c r="G1943" s="1">
        <f t="shared" si="132"/>
        <v>-1418.0051536992517</v>
      </c>
      <c r="P1943"/>
      <c r="Q1943"/>
    </row>
    <row r="1944" spans="1:17" x14ac:dyDescent="0.25">
      <c r="A1944" s="1">
        <f t="shared" si="133"/>
        <v>1844</v>
      </c>
      <c r="B1944">
        <f t="shared" si="130"/>
        <v>1031.1517140000574</v>
      </c>
      <c r="C1944"/>
      <c r="D1944"/>
      <c r="E1944"/>
      <c r="F1944" s="1">
        <f t="shared" si="131"/>
        <v>83.959679046347347</v>
      </c>
      <c r="G1944" s="1">
        <f t="shared" si="132"/>
        <v>-1419.3626487171778</v>
      </c>
      <c r="P1944"/>
      <c r="Q1944"/>
    </row>
    <row r="1945" spans="1:17" x14ac:dyDescent="0.25">
      <c r="A1945" s="1">
        <f t="shared" si="133"/>
        <v>1845</v>
      </c>
      <c r="B1945">
        <f t="shared" si="130"/>
        <v>1031.710906903528</v>
      </c>
      <c r="C1945"/>
      <c r="D1945"/>
      <c r="E1945"/>
      <c r="F1945" s="1">
        <f t="shared" si="131"/>
        <v>84.788716618902399</v>
      </c>
      <c r="G1945" s="1">
        <f t="shared" si="132"/>
        <v>-1420.7181897953903</v>
      </c>
      <c r="P1945"/>
      <c r="Q1945"/>
    </row>
    <row r="1946" spans="1:17" x14ac:dyDescent="0.25">
      <c r="A1946" s="1">
        <f t="shared" si="133"/>
        <v>1846</v>
      </c>
      <c r="B1946">
        <f t="shared" si="130"/>
        <v>1032.2700998069988</v>
      </c>
      <c r="C1946"/>
      <c r="D1946"/>
      <c r="E1946"/>
      <c r="F1946" s="1">
        <f t="shared" si="131"/>
        <v>85.617754191457436</v>
      </c>
      <c r="G1946" s="1">
        <f t="shared" si="132"/>
        <v>-1422.0717769338899</v>
      </c>
      <c r="P1946"/>
      <c r="Q1946"/>
    </row>
    <row r="1947" spans="1:17" x14ac:dyDescent="0.25">
      <c r="A1947" s="1">
        <f t="shared" si="133"/>
        <v>1847</v>
      </c>
      <c r="B1947">
        <f t="shared" si="130"/>
        <v>1032.8292927104696</v>
      </c>
      <c r="C1947"/>
      <c r="D1947"/>
      <c r="E1947"/>
      <c r="F1947" s="1">
        <f t="shared" si="131"/>
        <v>86.446791764012474</v>
      </c>
      <c r="G1947" s="1">
        <f t="shared" si="132"/>
        <v>-1423.4234101326758</v>
      </c>
      <c r="P1947"/>
      <c r="Q1947"/>
    </row>
    <row r="1948" spans="1:17" x14ac:dyDescent="0.25">
      <c r="A1948" s="1">
        <f t="shared" si="133"/>
        <v>1848</v>
      </c>
      <c r="B1948">
        <f t="shared" si="130"/>
        <v>1033.3884856139402</v>
      </c>
      <c r="C1948"/>
      <c r="D1948"/>
      <c r="E1948"/>
      <c r="F1948" s="1">
        <f t="shared" si="131"/>
        <v>87.275829336567526</v>
      </c>
      <c r="G1948" s="1">
        <f t="shared" si="132"/>
        <v>-1424.7730893917487</v>
      </c>
      <c r="P1948"/>
      <c r="Q1948"/>
    </row>
    <row r="1949" spans="1:17" x14ac:dyDescent="0.25">
      <c r="A1949" s="1">
        <f t="shared" si="133"/>
        <v>1849</v>
      </c>
      <c r="B1949">
        <f t="shared" si="130"/>
        <v>1033.9476785174111</v>
      </c>
      <c r="C1949"/>
      <c r="D1949"/>
      <c r="E1949"/>
      <c r="F1949" s="1">
        <f t="shared" si="131"/>
        <v>88.104866909122563</v>
      </c>
      <c r="G1949" s="1">
        <f t="shared" si="132"/>
        <v>-1426.1208147111083</v>
      </c>
      <c r="P1949"/>
      <c r="Q1949"/>
    </row>
    <row r="1950" spans="1:17" x14ac:dyDescent="0.25">
      <c r="A1950" s="1">
        <f t="shared" si="133"/>
        <v>1850</v>
      </c>
      <c r="B1950">
        <f t="shared" si="130"/>
        <v>1034.5068714208817</v>
      </c>
      <c r="C1950"/>
      <c r="D1950"/>
      <c r="E1950"/>
      <c r="F1950" s="1">
        <f t="shared" si="131"/>
        <v>88.933904481677601</v>
      </c>
      <c r="G1950" s="1">
        <f t="shared" si="132"/>
        <v>-1427.4665860907546</v>
      </c>
      <c r="P1950"/>
      <c r="Q1950"/>
    </row>
    <row r="1951" spans="1:17" x14ac:dyDescent="0.25">
      <c r="A1951" s="1">
        <f t="shared" si="133"/>
        <v>1851</v>
      </c>
      <c r="B1951">
        <f t="shared" si="130"/>
        <v>1035.0660643243525</v>
      </c>
      <c r="C1951"/>
      <c r="D1951"/>
      <c r="E1951"/>
      <c r="F1951" s="1">
        <f t="shared" si="131"/>
        <v>89.762942054232639</v>
      </c>
      <c r="G1951" s="1">
        <f t="shared" si="132"/>
        <v>-1428.8104035306876</v>
      </c>
      <c r="P1951"/>
      <c r="Q1951"/>
    </row>
    <row r="1952" spans="1:17" x14ac:dyDescent="0.25">
      <c r="A1952" s="1">
        <f t="shared" si="133"/>
        <v>1852</v>
      </c>
      <c r="B1952">
        <f t="shared" si="130"/>
        <v>1035.6252572278233</v>
      </c>
      <c r="C1952"/>
      <c r="D1952"/>
      <c r="E1952"/>
      <c r="F1952" s="1">
        <f t="shared" si="131"/>
        <v>90.59197962678769</v>
      </c>
      <c r="G1952" s="1">
        <f t="shared" si="132"/>
        <v>-1430.1522670309075</v>
      </c>
      <c r="P1952"/>
      <c r="Q1952"/>
    </row>
    <row r="1953" spans="1:17" x14ac:dyDescent="0.25">
      <c r="A1953" s="1">
        <f t="shared" si="133"/>
        <v>1853</v>
      </c>
      <c r="B1953">
        <f t="shared" si="130"/>
        <v>1036.1844501312939</v>
      </c>
      <c r="C1953"/>
      <c r="D1953"/>
      <c r="E1953"/>
      <c r="F1953" s="1">
        <f t="shared" si="131"/>
        <v>91.421017199342728</v>
      </c>
      <c r="G1953" s="1">
        <f t="shared" si="132"/>
        <v>-1431.4921765914139</v>
      </c>
      <c r="P1953"/>
      <c r="Q1953"/>
    </row>
    <row r="1954" spans="1:17" x14ac:dyDescent="0.25">
      <c r="A1954" s="1">
        <f t="shared" si="133"/>
        <v>1854</v>
      </c>
      <c r="B1954">
        <f t="shared" si="130"/>
        <v>1036.7436430347648</v>
      </c>
      <c r="C1954"/>
      <c r="D1954"/>
      <c r="E1954"/>
      <c r="F1954" s="1">
        <f t="shared" si="131"/>
        <v>92.250054771897766</v>
      </c>
      <c r="G1954" s="1">
        <f t="shared" si="132"/>
        <v>-1432.8301322122072</v>
      </c>
      <c r="P1954"/>
      <c r="Q1954"/>
    </row>
    <row r="1955" spans="1:17" x14ac:dyDescent="0.25">
      <c r="A1955" s="1">
        <f t="shared" si="133"/>
        <v>1855</v>
      </c>
      <c r="B1955">
        <f t="shared" si="130"/>
        <v>1037.3028359382356</v>
      </c>
      <c r="C1955"/>
      <c r="D1955"/>
      <c r="E1955"/>
      <c r="F1955" s="1">
        <f t="shared" si="131"/>
        <v>93.079092344452818</v>
      </c>
      <c r="G1955" s="1">
        <f t="shared" si="132"/>
        <v>-1434.166133893287</v>
      </c>
      <c r="P1955"/>
      <c r="Q1955"/>
    </row>
    <row r="1956" spans="1:17" x14ac:dyDescent="0.25">
      <c r="A1956" s="1">
        <f t="shared" si="133"/>
        <v>1856</v>
      </c>
      <c r="B1956">
        <f t="shared" si="130"/>
        <v>1037.8620288417062</v>
      </c>
      <c r="C1956"/>
      <c r="D1956"/>
      <c r="E1956"/>
      <c r="F1956" s="1">
        <f t="shared" si="131"/>
        <v>93.908129917007855</v>
      </c>
      <c r="G1956" s="1">
        <f t="shared" si="132"/>
        <v>-1435.5001816346537</v>
      </c>
      <c r="P1956"/>
      <c r="Q1956"/>
    </row>
    <row r="1957" spans="1:17" x14ac:dyDescent="0.25">
      <c r="A1957" s="1">
        <f t="shared" si="133"/>
        <v>1857</v>
      </c>
      <c r="B1957">
        <f t="shared" ref="B1957:B2020" si="134">A*A1957</f>
        <v>1038.421221745177</v>
      </c>
      <c r="C1957"/>
      <c r="D1957"/>
      <c r="E1957"/>
      <c r="F1957" s="1">
        <f t="shared" ref="F1957:F2020" si="135">IF($A1957&lt;TSTRAIGHT,yarxiko-B*$A1957,IF($A1957&lt;time_up,-B*($A1957-TSTRAIGHT)+1/2*ABS(g)*($A1957-TSTRAIGHT)^2,B*(A1957-time_up)))</f>
        <v>94.737167489562893</v>
      </c>
      <c r="G1957" s="1">
        <f t="shared" ref="G1957:G2020" si="136">IF($A1957&lt;TSTRAIGHT,yarxiko-B*$A1957,IF($A1957&lt;TIME_TILLh,-B*($A1957-TSTRAIGHT)+1/2*g*($A1957-TSTRAIGHT)^2,IF($A1957&lt;TIME_TO_2ND,-h-Gamma*($A1957-TIME_TILLh),IF($A1957&lt;T_OLIKO,-h-DY_layer-Gamma*($A1957-TIME_TO_2ND)-1/2*g*($A1957-TIME_TO_2ND)^2,-2*h-DY_layer-B*($A1957-T_OLIKO)))))</f>
        <v>-1436.8322754363071</v>
      </c>
      <c r="P1957"/>
      <c r="Q1957"/>
    </row>
    <row r="1958" spans="1:17" x14ac:dyDescent="0.25">
      <c r="A1958" s="1">
        <f t="shared" ref="A1958:A2021" si="137">A1957+DETE</f>
        <v>1858</v>
      </c>
      <c r="B1958">
        <f t="shared" si="134"/>
        <v>1038.9804146486476</v>
      </c>
      <c r="C1958"/>
      <c r="D1958"/>
      <c r="E1958"/>
      <c r="F1958" s="1">
        <f t="shared" si="135"/>
        <v>95.56620506211793</v>
      </c>
      <c r="G1958" s="1">
        <f t="shared" si="136"/>
        <v>-1438.1624152982472</v>
      </c>
      <c r="P1958"/>
      <c r="Q1958"/>
    </row>
    <row r="1959" spans="1:17" x14ac:dyDescent="0.25">
      <c r="A1959" s="1">
        <f t="shared" si="137"/>
        <v>1859</v>
      </c>
      <c r="B1959">
        <f t="shared" si="134"/>
        <v>1039.5396075521185</v>
      </c>
      <c r="C1959"/>
      <c r="D1959"/>
      <c r="E1959"/>
      <c r="F1959" s="1">
        <f t="shared" si="135"/>
        <v>96.395242634672982</v>
      </c>
      <c r="G1959" s="1">
        <f t="shared" si="136"/>
        <v>-1439.490601220474</v>
      </c>
      <c r="P1959"/>
      <c r="Q1959"/>
    </row>
    <row r="1960" spans="1:17" x14ac:dyDescent="0.25">
      <c r="A1960" s="1">
        <f t="shared" si="137"/>
        <v>1860</v>
      </c>
      <c r="B1960">
        <f t="shared" si="134"/>
        <v>1040.0988004555893</v>
      </c>
      <c r="C1960"/>
      <c r="D1960"/>
      <c r="E1960"/>
      <c r="F1960" s="1">
        <f t="shared" si="135"/>
        <v>97.22428020722802</v>
      </c>
      <c r="G1960" s="1">
        <f t="shared" si="136"/>
        <v>-1440.8168332029875</v>
      </c>
      <c r="P1960"/>
      <c r="Q1960"/>
    </row>
    <row r="1961" spans="1:17" x14ac:dyDescent="0.25">
      <c r="A1961" s="1">
        <f t="shared" si="137"/>
        <v>1861</v>
      </c>
      <c r="B1961">
        <f t="shared" si="134"/>
        <v>1040.6579933590599</v>
      </c>
      <c r="C1961"/>
      <c r="D1961"/>
      <c r="E1961"/>
      <c r="F1961" s="1">
        <f t="shared" si="135"/>
        <v>98.053317779783058</v>
      </c>
      <c r="G1961" s="1">
        <f t="shared" si="136"/>
        <v>-1442.1411112457879</v>
      </c>
      <c r="P1961"/>
      <c r="Q1961"/>
    </row>
    <row r="1962" spans="1:17" x14ac:dyDescent="0.25">
      <c r="A1962" s="1">
        <f t="shared" si="137"/>
        <v>1862</v>
      </c>
      <c r="B1962">
        <f t="shared" si="134"/>
        <v>1041.2171862625307</v>
      </c>
      <c r="C1962"/>
      <c r="D1962"/>
      <c r="E1962"/>
      <c r="F1962" s="1">
        <f t="shared" si="135"/>
        <v>98.882355352338109</v>
      </c>
      <c r="G1962" s="1">
        <f t="shared" si="136"/>
        <v>-1443.4634353488748</v>
      </c>
      <c r="P1962"/>
      <c r="Q1962"/>
    </row>
    <row r="1963" spans="1:17" x14ac:dyDescent="0.25">
      <c r="A1963" s="1">
        <f t="shared" si="137"/>
        <v>1863</v>
      </c>
      <c r="B1963">
        <f t="shared" si="134"/>
        <v>1041.7763791660016</v>
      </c>
      <c r="C1963"/>
      <c r="D1963"/>
      <c r="E1963"/>
      <c r="F1963" s="1">
        <f t="shared" si="135"/>
        <v>99.711392924893147</v>
      </c>
      <c r="G1963" s="1">
        <f t="shared" si="136"/>
        <v>-1444.7838055122486</v>
      </c>
      <c r="P1963"/>
      <c r="Q1963"/>
    </row>
    <row r="1964" spans="1:17" x14ac:dyDescent="0.25">
      <c r="A1964" s="1">
        <f t="shared" si="137"/>
        <v>1864</v>
      </c>
      <c r="B1964">
        <f t="shared" si="134"/>
        <v>1042.3355720694722</v>
      </c>
      <c r="C1964"/>
      <c r="D1964"/>
      <c r="E1964"/>
      <c r="F1964" s="1">
        <f t="shared" si="135"/>
        <v>100.54043049744818</v>
      </c>
      <c r="G1964" s="1">
        <f t="shared" si="136"/>
        <v>-1446.1022217359091</v>
      </c>
      <c r="P1964"/>
      <c r="Q1964"/>
    </row>
    <row r="1965" spans="1:17" x14ac:dyDescent="0.25">
      <c r="A1965" s="1">
        <f t="shared" si="137"/>
        <v>1865</v>
      </c>
      <c r="B1965">
        <f t="shared" si="134"/>
        <v>1042.894764972943</v>
      </c>
      <c r="C1965"/>
      <c r="D1965"/>
      <c r="E1965"/>
      <c r="F1965" s="1">
        <f t="shared" si="135"/>
        <v>101.36946807000322</v>
      </c>
      <c r="G1965" s="1">
        <f t="shared" si="136"/>
        <v>-1447.4186840198561</v>
      </c>
      <c r="P1965"/>
      <c r="Q1965"/>
    </row>
    <row r="1966" spans="1:17" x14ac:dyDescent="0.25">
      <c r="A1966" s="1">
        <f t="shared" si="137"/>
        <v>1866</v>
      </c>
      <c r="B1966">
        <f t="shared" si="134"/>
        <v>1043.4539578764138</v>
      </c>
      <c r="C1966"/>
      <c r="D1966"/>
      <c r="E1966"/>
      <c r="F1966" s="1">
        <f t="shared" si="135"/>
        <v>102.19850564255827</v>
      </c>
      <c r="G1966" s="1">
        <f t="shared" si="136"/>
        <v>-1448.73319236409</v>
      </c>
      <c r="P1966"/>
      <c r="Q1966"/>
    </row>
    <row r="1967" spans="1:17" x14ac:dyDescent="0.25">
      <c r="A1967" s="1">
        <f t="shared" si="137"/>
        <v>1867</v>
      </c>
      <c r="B1967">
        <f t="shared" si="134"/>
        <v>1044.0131507798844</v>
      </c>
      <c r="C1967"/>
      <c r="D1967"/>
      <c r="E1967"/>
      <c r="F1967" s="1">
        <f t="shared" si="135"/>
        <v>103.02754321511331</v>
      </c>
      <c r="G1967" s="1">
        <f t="shared" si="136"/>
        <v>-1450.0457467686108</v>
      </c>
      <c r="P1967"/>
      <c r="Q1967"/>
    </row>
    <row r="1968" spans="1:17" x14ac:dyDescent="0.25">
      <c r="A1968" s="1">
        <f t="shared" si="137"/>
        <v>1868</v>
      </c>
      <c r="B1968">
        <f t="shared" si="134"/>
        <v>1044.5723436833553</v>
      </c>
      <c r="C1968"/>
      <c r="D1968"/>
      <c r="E1968"/>
      <c r="F1968" s="1">
        <f t="shared" si="135"/>
        <v>103.85658078766835</v>
      </c>
      <c r="G1968" s="1">
        <f t="shared" si="136"/>
        <v>-1451.3563472334181</v>
      </c>
      <c r="P1968"/>
      <c r="Q1968"/>
    </row>
    <row r="1969" spans="1:17" x14ac:dyDescent="0.25">
      <c r="A1969" s="1">
        <f t="shared" si="137"/>
        <v>1869</v>
      </c>
      <c r="B1969">
        <f t="shared" si="134"/>
        <v>1045.1315365868259</v>
      </c>
      <c r="C1969"/>
      <c r="D1969"/>
      <c r="E1969"/>
      <c r="F1969" s="1">
        <f t="shared" si="135"/>
        <v>104.68561836022339</v>
      </c>
      <c r="G1969" s="1">
        <f t="shared" si="136"/>
        <v>-1452.6649937585121</v>
      </c>
      <c r="P1969"/>
      <c r="Q1969"/>
    </row>
    <row r="1970" spans="1:17" x14ac:dyDescent="0.25">
      <c r="A1970" s="1">
        <f t="shared" si="137"/>
        <v>1870</v>
      </c>
      <c r="B1970">
        <f t="shared" si="134"/>
        <v>1045.6907294902967</v>
      </c>
      <c r="C1970"/>
      <c r="D1970"/>
      <c r="E1970"/>
      <c r="F1970" s="1">
        <f t="shared" si="135"/>
        <v>105.51465593277844</v>
      </c>
      <c r="G1970" s="1">
        <f t="shared" si="136"/>
        <v>-1453.971686343893</v>
      </c>
      <c r="P1970"/>
      <c r="Q1970"/>
    </row>
    <row r="1971" spans="1:17" x14ac:dyDescent="0.25">
      <c r="A1971" s="1">
        <f t="shared" si="137"/>
        <v>1871</v>
      </c>
      <c r="B1971">
        <f t="shared" si="134"/>
        <v>1046.2499223937675</v>
      </c>
      <c r="C1971"/>
      <c r="D1971"/>
      <c r="E1971"/>
      <c r="F1971" s="1">
        <f t="shared" si="135"/>
        <v>106.34369350533348</v>
      </c>
      <c r="G1971" s="1">
        <f t="shared" si="136"/>
        <v>-1455.2764249895604</v>
      </c>
      <c r="P1971"/>
      <c r="Q1971"/>
    </row>
    <row r="1972" spans="1:17" x14ac:dyDescent="0.25">
      <c r="A1972" s="1">
        <f t="shared" si="137"/>
        <v>1872</v>
      </c>
      <c r="B1972">
        <f t="shared" si="134"/>
        <v>1046.8091152972381</v>
      </c>
      <c r="C1972"/>
      <c r="D1972"/>
      <c r="E1972"/>
      <c r="F1972" s="1">
        <f t="shared" si="135"/>
        <v>107.17273107788851</v>
      </c>
      <c r="G1972" s="1">
        <f t="shared" si="136"/>
        <v>-1456.5792096955147</v>
      </c>
      <c r="P1972"/>
      <c r="Q1972"/>
    </row>
    <row r="1973" spans="1:17" x14ac:dyDescent="0.25">
      <c r="A1973" s="1">
        <f t="shared" si="137"/>
        <v>1873</v>
      </c>
      <c r="B1973">
        <f t="shared" si="134"/>
        <v>1047.368308200709</v>
      </c>
      <c r="C1973"/>
      <c r="D1973"/>
      <c r="E1973"/>
      <c r="F1973" s="1">
        <f t="shared" si="135"/>
        <v>108.00176865044357</v>
      </c>
      <c r="G1973" s="1">
        <f t="shared" si="136"/>
        <v>-1457.8800404617557</v>
      </c>
      <c r="P1973"/>
      <c r="Q1973"/>
    </row>
    <row r="1974" spans="1:17" x14ac:dyDescent="0.25">
      <c r="A1974" s="1">
        <f t="shared" si="137"/>
        <v>1874</v>
      </c>
      <c r="B1974">
        <f t="shared" si="134"/>
        <v>1047.9275011041798</v>
      </c>
      <c r="C1974"/>
      <c r="D1974"/>
      <c r="E1974"/>
      <c r="F1974" s="1">
        <f t="shared" si="135"/>
        <v>108.8308062229986</v>
      </c>
      <c r="G1974" s="1">
        <f t="shared" si="136"/>
        <v>-1459.1789172882834</v>
      </c>
      <c r="P1974"/>
      <c r="Q1974"/>
    </row>
    <row r="1975" spans="1:17" x14ac:dyDescent="0.25">
      <c r="A1975" s="1">
        <f t="shared" si="137"/>
        <v>1875</v>
      </c>
      <c r="B1975">
        <f t="shared" si="134"/>
        <v>1048.4866940076504</v>
      </c>
      <c r="C1975"/>
      <c r="D1975"/>
      <c r="E1975"/>
      <c r="F1975" s="1">
        <f t="shared" si="135"/>
        <v>109.65984379555364</v>
      </c>
      <c r="G1975" s="1">
        <f t="shared" si="136"/>
        <v>-1460.4758401750978</v>
      </c>
      <c r="P1975"/>
      <c r="Q1975"/>
    </row>
    <row r="1976" spans="1:17" x14ac:dyDescent="0.25">
      <c r="A1976" s="1">
        <f t="shared" si="137"/>
        <v>1876</v>
      </c>
      <c r="B1976">
        <f t="shared" si="134"/>
        <v>1049.0458869111212</v>
      </c>
      <c r="C1976"/>
      <c r="D1976"/>
      <c r="E1976"/>
      <c r="F1976" s="1">
        <f t="shared" si="135"/>
        <v>110.48888136810868</v>
      </c>
      <c r="G1976" s="1">
        <f t="shared" si="136"/>
        <v>-1461.7708091221991</v>
      </c>
      <c r="P1976"/>
      <c r="Q1976"/>
    </row>
    <row r="1977" spans="1:17" x14ac:dyDescent="0.25">
      <c r="A1977" s="1">
        <f t="shared" si="137"/>
        <v>1877</v>
      </c>
      <c r="B1977">
        <f t="shared" si="134"/>
        <v>1049.605079814592</v>
      </c>
      <c r="C1977"/>
      <c r="D1977"/>
      <c r="E1977"/>
      <c r="F1977" s="1">
        <f t="shared" si="135"/>
        <v>111.31791894066373</v>
      </c>
      <c r="G1977" s="1">
        <f t="shared" si="136"/>
        <v>-1463.0638241295869</v>
      </c>
      <c r="P1977"/>
      <c r="Q1977"/>
    </row>
    <row r="1978" spans="1:17" x14ac:dyDescent="0.25">
      <c r="A1978" s="1">
        <f t="shared" si="137"/>
        <v>1878</v>
      </c>
      <c r="B1978">
        <f t="shared" si="134"/>
        <v>1050.1642727180626</v>
      </c>
      <c r="C1978"/>
      <c r="D1978"/>
      <c r="E1978"/>
      <c r="F1978" s="1">
        <f t="shared" si="135"/>
        <v>112.14695651321877</v>
      </c>
      <c r="G1978" s="1">
        <f t="shared" si="136"/>
        <v>-1464.3548851972614</v>
      </c>
      <c r="P1978"/>
      <c r="Q1978"/>
    </row>
    <row r="1979" spans="1:17" x14ac:dyDescent="0.25">
      <c r="A1979" s="1">
        <f t="shared" si="137"/>
        <v>1879</v>
      </c>
      <c r="B1979">
        <f t="shared" si="134"/>
        <v>1050.7234656215335</v>
      </c>
      <c r="C1979"/>
      <c r="D1979"/>
      <c r="E1979"/>
      <c r="F1979" s="1">
        <f t="shared" si="135"/>
        <v>112.97599408577381</v>
      </c>
      <c r="G1979" s="1">
        <f t="shared" si="136"/>
        <v>-1465.6439923252228</v>
      </c>
      <c r="P1979"/>
      <c r="Q1979"/>
    </row>
    <row r="1980" spans="1:17" x14ac:dyDescent="0.25">
      <c r="A1980" s="1">
        <f t="shared" si="137"/>
        <v>1880</v>
      </c>
      <c r="B1980">
        <f t="shared" si="134"/>
        <v>1051.2826585250041</v>
      </c>
      <c r="C1980"/>
      <c r="D1980"/>
      <c r="E1980"/>
      <c r="F1980" s="1">
        <f t="shared" si="135"/>
        <v>113.80503165832886</v>
      </c>
      <c r="G1980" s="1">
        <f t="shared" si="136"/>
        <v>-1466.9311455134709</v>
      </c>
      <c r="P1980"/>
      <c r="Q1980"/>
    </row>
    <row r="1981" spans="1:17" x14ac:dyDescent="0.25">
      <c r="A1981" s="1">
        <f t="shared" si="137"/>
        <v>1881</v>
      </c>
      <c r="B1981">
        <f t="shared" si="134"/>
        <v>1051.8418514284749</v>
      </c>
      <c r="C1981"/>
      <c r="D1981"/>
      <c r="E1981"/>
      <c r="F1981" s="1">
        <f t="shared" si="135"/>
        <v>114.6340692308839</v>
      </c>
      <c r="G1981" s="1">
        <f t="shared" si="136"/>
        <v>-1468.2163447620055</v>
      </c>
      <c r="P1981"/>
      <c r="Q1981"/>
    </row>
    <row r="1982" spans="1:17" x14ac:dyDescent="0.25">
      <c r="A1982" s="1">
        <f t="shared" si="137"/>
        <v>1882</v>
      </c>
      <c r="B1982">
        <f t="shared" si="134"/>
        <v>1052.4010443319457</v>
      </c>
      <c r="C1982"/>
      <c r="D1982"/>
      <c r="E1982"/>
      <c r="F1982" s="1">
        <f t="shared" si="135"/>
        <v>115.46310680343893</v>
      </c>
      <c r="G1982" s="1">
        <f t="shared" si="136"/>
        <v>-1469.499590070827</v>
      </c>
      <c r="P1982"/>
      <c r="Q1982"/>
    </row>
    <row r="1983" spans="1:17" x14ac:dyDescent="0.25">
      <c r="A1983" s="1">
        <f t="shared" si="137"/>
        <v>1883</v>
      </c>
      <c r="B1983">
        <f t="shared" si="134"/>
        <v>1052.9602372354163</v>
      </c>
      <c r="C1983"/>
      <c r="D1983"/>
      <c r="E1983"/>
      <c r="F1983" s="1">
        <f t="shared" si="135"/>
        <v>116.29214437599397</v>
      </c>
      <c r="G1983" s="1">
        <f t="shared" si="136"/>
        <v>-1470.7808814399352</v>
      </c>
      <c r="P1983"/>
      <c r="Q1983"/>
    </row>
    <row r="1984" spans="1:17" x14ac:dyDescent="0.25">
      <c r="A1984" s="1">
        <f t="shared" si="137"/>
        <v>1884</v>
      </c>
      <c r="B1984">
        <f t="shared" si="134"/>
        <v>1053.5194301388872</v>
      </c>
      <c r="C1984"/>
      <c r="D1984"/>
      <c r="E1984"/>
      <c r="F1984" s="1">
        <f t="shared" si="135"/>
        <v>117.12118194854902</v>
      </c>
      <c r="G1984" s="1">
        <f t="shared" si="136"/>
        <v>-1472.0602188693301</v>
      </c>
      <c r="P1984"/>
      <c r="Q1984"/>
    </row>
    <row r="1985" spans="1:17" x14ac:dyDescent="0.25">
      <c r="A1985" s="1">
        <f t="shared" si="137"/>
        <v>1885</v>
      </c>
      <c r="B1985">
        <f t="shared" si="134"/>
        <v>1054.078623042358</v>
      </c>
      <c r="C1985"/>
      <c r="D1985"/>
      <c r="E1985"/>
      <c r="F1985" s="1">
        <f t="shared" si="135"/>
        <v>117.95021952110406</v>
      </c>
      <c r="G1985" s="1">
        <f t="shared" si="136"/>
        <v>-1473.337602359012</v>
      </c>
      <c r="P1985"/>
      <c r="Q1985"/>
    </row>
    <row r="1986" spans="1:17" x14ac:dyDescent="0.25">
      <c r="A1986" s="1">
        <f t="shared" si="137"/>
        <v>1886</v>
      </c>
      <c r="B1986">
        <f t="shared" si="134"/>
        <v>1054.6378159458286</v>
      </c>
      <c r="C1986"/>
      <c r="D1986"/>
      <c r="E1986"/>
      <c r="F1986" s="1">
        <f t="shared" si="135"/>
        <v>118.7792570936591</v>
      </c>
      <c r="G1986" s="1">
        <f t="shared" si="136"/>
        <v>-1474.6130319089802</v>
      </c>
      <c r="P1986"/>
      <c r="Q1986"/>
    </row>
    <row r="1987" spans="1:17" x14ac:dyDescent="0.25">
      <c r="A1987" s="1">
        <f t="shared" si="137"/>
        <v>1887</v>
      </c>
      <c r="B1987">
        <f t="shared" si="134"/>
        <v>1055.1970088492994</v>
      </c>
      <c r="C1987"/>
      <c r="D1987"/>
      <c r="E1987"/>
      <c r="F1987" s="1">
        <f t="shared" si="135"/>
        <v>119.60829466621415</v>
      </c>
      <c r="G1987" s="1">
        <f t="shared" si="136"/>
        <v>-1475.8865075192355</v>
      </c>
      <c r="P1987"/>
      <c r="Q1987"/>
    </row>
    <row r="1988" spans="1:17" x14ac:dyDescent="0.25">
      <c r="A1988" s="1">
        <f t="shared" si="137"/>
        <v>1888</v>
      </c>
      <c r="B1988">
        <f t="shared" si="134"/>
        <v>1055.7562017527703</v>
      </c>
      <c r="C1988"/>
      <c r="D1988"/>
      <c r="E1988"/>
      <c r="F1988" s="1">
        <f t="shared" si="135"/>
        <v>120.43733223876919</v>
      </c>
      <c r="G1988" s="1">
        <f t="shared" si="136"/>
        <v>-1477.1580291897772</v>
      </c>
      <c r="P1988"/>
      <c r="Q1988"/>
    </row>
    <row r="1989" spans="1:17" x14ac:dyDescent="0.25">
      <c r="A1989" s="1">
        <f t="shared" si="137"/>
        <v>1889</v>
      </c>
      <c r="B1989">
        <f t="shared" si="134"/>
        <v>1056.3153946562409</v>
      </c>
      <c r="C1989"/>
      <c r="D1989"/>
      <c r="E1989"/>
      <c r="F1989" s="1">
        <f t="shared" si="135"/>
        <v>121.26636981132422</v>
      </c>
      <c r="G1989" s="1">
        <f t="shared" si="136"/>
        <v>-1478.4275969206058</v>
      </c>
      <c r="P1989"/>
      <c r="Q1989"/>
    </row>
    <row r="1990" spans="1:17" x14ac:dyDescent="0.25">
      <c r="A1990" s="1">
        <f t="shared" si="137"/>
        <v>1890</v>
      </c>
      <c r="B1990">
        <f t="shared" si="134"/>
        <v>1056.8745875597117</v>
      </c>
      <c r="C1990"/>
      <c r="D1990"/>
      <c r="E1990"/>
      <c r="F1990" s="1">
        <f t="shared" si="135"/>
        <v>122.09540738387926</v>
      </c>
      <c r="G1990" s="1">
        <f t="shared" si="136"/>
        <v>-1479.6952107117211</v>
      </c>
      <c r="P1990"/>
      <c r="Q1990"/>
    </row>
    <row r="1991" spans="1:17" x14ac:dyDescent="0.25">
      <c r="A1991" s="1">
        <f t="shared" si="137"/>
        <v>1891</v>
      </c>
      <c r="B1991">
        <f t="shared" si="134"/>
        <v>1057.4337804631823</v>
      </c>
      <c r="C1991"/>
      <c r="D1991"/>
      <c r="E1991"/>
      <c r="F1991" s="1">
        <f t="shared" si="135"/>
        <v>122.92444495643431</v>
      </c>
      <c r="G1991" s="1">
        <f t="shared" si="136"/>
        <v>-1480.9608705631231</v>
      </c>
      <c r="P1991"/>
      <c r="Q1991"/>
    </row>
    <row r="1992" spans="1:17" x14ac:dyDescent="0.25">
      <c r="A1992" s="1">
        <f t="shared" si="137"/>
        <v>1892</v>
      </c>
      <c r="B1992">
        <f t="shared" si="134"/>
        <v>1057.9929733666531</v>
      </c>
      <c r="C1992"/>
      <c r="D1992"/>
      <c r="E1992"/>
      <c r="F1992" s="1">
        <f t="shared" si="135"/>
        <v>123.75348252898935</v>
      </c>
      <c r="G1992" s="1">
        <f t="shared" si="136"/>
        <v>-1482.2245764748118</v>
      </c>
      <c r="P1992"/>
      <c r="Q1992"/>
    </row>
    <row r="1993" spans="1:17" x14ac:dyDescent="0.25">
      <c r="A1993" s="1">
        <f t="shared" si="137"/>
        <v>1893</v>
      </c>
      <c r="B1993">
        <f t="shared" si="134"/>
        <v>1058.552166270124</v>
      </c>
      <c r="C1993"/>
      <c r="D1993"/>
      <c r="E1993"/>
      <c r="F1993" s="1">
        <f t="shared" si="135"/>
        <v>124.58252010154439</v>
      </c>
      <c r="G1993" s="1">
        <f t="shared" si="136"/>
        <v>-1483.4863284467872</v>
      </c>
      <c r="P1993"/>
      <c r="Q1993"/>
    </row>
    <row r="1994" spans="1:17" x14ac:dyDescent="0.25">
      <c r="A1994" s="1">
        <f t="shared" si="137"/>
        <v>1894</v>
      </c>
      <c r="B1994">
        <f t="shared" si="134"/>
        <v>1059.1113591735946</v>
      </c>
      <c r="C1994"/>
      <c r="D1994"/>
      <c r="E1994"/>
      <c r="F1994" s="1">
        <f t="shared" si="135"/>
        <v>125.41155767409944</v>
      </c>
      <c r="G1994" s="1">
        <f t="shared" si="136"/>
        <v>-1484.7461264790493</v>
      </c>
      <c r="P1994"/>
      <c r="Q1994"/>
    </row>
    <row r="1995" spans="1:17" x14ac:dyDescent="0.25">
      <c r="A1995" s="1">
        <f t="shared" si="137"/>
        <v>1895</v>
      </c>
      <c r="B1995">
        <f t="shared" si="134"/>
        <v>1059.6705520770654</v>
      </c>
      <c r="C1995"/>
      <c r="D1995"/>
      <c r="E1995"/>
      <c r="F1995" s="1">
        <f t="shared" si="135"/>
        <v>126.24059524665448</v>
      </c>
      <c r="G1995" s="1">
        <f t="shared" si="136"/>
        <v>-1486.0039705715983</v>
      </c>
      <c r="P1995"/>
      <c r="Q1995"/>
    </row>
    <row r="1996" spans="1:17" x14ac:dyDescent="0.25">
      <c r="A1996" s="1">
        <f t="shared" si="137"/>
        <v>1896</v>
      </c>
      <c r="B1996">
        <f t="shared" si="134"/>
        <v>1060.2297449805362</v>
      </c>
      <c r="C1996"/>
      <c r="D1996"/>
      <c r="E1996"/>
      <c r="F1996" s="1">
        <f t="shared" si="135"/>
        <v>127.06963281920952</v>
      </c>
      <c r="G1996" s="1">
        <f t="shared" si="136"/>
        <v>-1487.2598607244338</v>
      </c>
      <c r="P1996"/>
      <c r="Q1996"/>
    </row>
    <row r="1997" spans="1:17" x14ac:dyDescent="0.25">
      <c r="A1997" s="1">
        <f t="shared" si="137"/>
        <v>1897</v>
      </c>
      <c r="B1997">
        <f t="shared" si="134"/>
        <v>1060.7889378840068</v>
      </c>
      <c r="C1997"/>
      <c r="D1997"/>
      <c r="E1997"/>
      <c r="F1997" s="1">
        <f t="shared" si="135"/>
        <v>127.89867039176455</v>
      </c>
      <c r="G1997" s="1">
        <f t="shared" si="136"/>
        <v>-1488.5137969375562</v>
      </c>
      <c r="P1997"/>
      <c r="Q1997"/>
    </row>
    <row r="1998" spans="1:17" x14ac:dyDescent="0.25">
      <c r="A1998" s="1">
        <f t="shared" si="137"/>
        <v>1898</v>
      </c>
      <c r="B1998">
        <f t="shared" si="134"/>
        <v>1061.3481307874777</v>
      </c>
      <c r="C1998"/>
      <c r="D1998"/>
      <c r="E1998"/>
      <c r="F1998" s="1">
        <f t="shared" si="135"/>
        <v>128.72770796431959</v>
      </c>
      <c r="G1998" s="1">
        <f t="shared" si="136"/>
        <v>-1489.7657792109653</v>
      </c>
      <c r="P1998"/>
      <c r="Q1998"/>
    </row>
    <row r="1999" spans="1:17" x14ac:dyDescent="0.25">
      <c r="A1999" s="1">
        <f t="shared" si="137"/>
        <v>1899</v>
      </c>
      <c r="B1999">
        <f t="shared" si="134"/>
        <v>1061.9073236909483</v>
      </c>
      <c r="C1999"/>
      <c r="D1999"/>
      <c r="E1999"/>
      <c r="F1999" s="1">
        <f t="shared" si="135"/>
        <v>129.55674553687464</v>
      </c>
      <c r="G1999" s="1">
        <f t="shared" si="136"/>
        <v>-1491.0158075446611</v>
      </c>
      <c r="P1999"/>
      <c r="Q1999"/>
    </row>
    <row r="2000" spans="1:17" x14ac:dyDescent="0.25">
      <c r="A2000" s="1">
        <f t="shared" si="137"/>
        <v>1900</v>
      </c>
      <c r="B2000">
        <f t="shared" si="134"/>
        <v>1062.4665165944191</v>
      </c>
      <c r="C2000"/>
      <c r="D2000"/>
      <c r="E2000"/>
      <c r="F2000" s="1">
        <f t="shared" si="135"/>
        <v>130.3857831094297</v>
      </c>
      <c r="G2000" s="1">
        <f t="shared" si="136"/>
        <v>-1492.2638819386436</v>
      </c>
      <c r="P2000"/>
      <c r="Q2000"/>
    </row>
    <row r="2001" spans="1:17" x14ac:dyDescent="0.25">
      <c r="A2001" s="1">
        <f t="shared" si="137"/>
        <v>1901</v>
      </c>
      <c r="B2001">
        <f t="shared" si="134"/>
        <v>1063.0257094978899</v>
      </c>
      <c r="C2001"/>
      <c r="D2001"/>
      <c r="E2001"/>
      <c r="F2001" s="1">
        <f t="shared" si="135"/>
        <v>131.21482068198472</v>
      </c>
      <c r="G2001" s="1">
        <f t="shared" si="136"/>
        <v>-1493.5100023929128</v>
      </c>
      <c r="P2001"/>
      <c r="Q2001"/>
    </row>
    <row r="2002" spans="1:17" x14ac:dyDescent="0.25">
      <c r="A2002" s="1">
        <f t="shared" si="137"/>
        <v>1902</v>
      </c>
      <c r="B2002">
        <f t="shared" si="134"/>
        <v>1063.5849024013605</v>
      </c>
      <c r="C2002"/>
      <c r="D2002"/>
      <c r="E2002"/>
      <c r="F2002" s="1">
        <f t="shared" si="135"/>
        <v>132.04385825453977</v>
      </c>
      <c r="G2002" s="1">
        <f t="shared" si="136"/>
        <v>-1494.7541689074687</v>
      </c>
      <c r="P2002"/>
      <c r="Q2002"/>
    </row>
    <row r="2003" spans="1:17" x14ac:dyDescent="0.25">
      <c r="A2003" s="1">
        <f t="shared" si="137"/>
        <v>1903</v>
      </c>
      <c r="B2003">
        <f t="shared" si="134"/>
        <v>1064.1440953048314</v>
      </c>
      <c r="C2003"/>
      <c r="D2003"/>
      <c r="E2003"/>
      <c r="F2003" s="1">
        <f t="shared" si="135"/>
        <v>132.87289582709482</v>
      </c>
      <c r="G2003" s="1">
        <f t="shared" si="136"/>
        <v>-1495.9963814823116</v>
      </c>
      <c r="P2003"/>
      <c r="Q2003"/>
    </row>
    <row r="2004" spans="1:17" x14ac:dyDescent="0.25">
      <c r="A2004" s="1">
        <f t="shared" si="137"/>
        <v>1904</v>
      </c>
      <c r="B2004">
        <f t="shared" si="134"/>
        <v>1064.7032882083022</v>
      </c>
      <c r="C2004"/>
      <c r="D2004"/>
      <c r="E2004"/>
      <c r="F2004" s="1">
        <f t="shared" si="135"/>
        <v>133.70193339964985</v>
      </c>
      <c r="G2004" s="1">
        <f t="shared" si="136"/>
        <v>-1497.2366401174409</v>
      </c>
      <c r="P2004"/>
      <c r="Q2004"/>
    </row>
    <row r="2005" spans="1:17" x14ac:dyDescent="0.25">
      <c r="A2005" s="1">
        <f t="shared" si="137"/>
        <v>1905</v>
      </c>
      <c r="B2005">
        <f t="shared" si="134"/>
        <v>1065.2624811117728</v>
      </c>
      <c r="C2005"/>
      <c r="D2005"/>
      <c r="E2005"/>
      <c r="F2005" s="1">
        <f t="shared" si="135"/>
        <v>134.5309709722049</v>
      </c>
      <c r="G2005" s="1">
        <f t="shared" si="136"/>
        <v>-1498.4749448128571</v>
      </c>
      <c r="P2005"/>
      <c r="Q2005"/>
    </row>
    <row r="2006" spans="1:17" x14ac:dyDescent="0.25">
      <c r="A2006" s="1">
        <f t="shared" si="137"/>
        <v>1906</v>
      </c>
      <c r="B2006">
        <f t="shared" si="134"/>
        <v>1065.8216740152436</v>
      </c>
      <c r="C2006"/>
      <c r="D2006"/>
      <c r="E2006"/>
      <c r="F2006" s="1">
        <f t="shared" si="135"/>
        <v>135.36000854475992</v>
      </c>
      <c r="G2006" s="1">
        <f t="shared" si="136"/>
        <v>-1499.71129556856</v>
      </c>
      <c r="P2006"/>
      <c r="Q2006"/>
    </row>
    <row r="2007" spans="1:17" x14ac:dyDescent="0.25">
      <c r="A2007" s="1">
        <f t="shared" si="137"/>
        <v>1907</v>
      </c>
      <c r="B2007">
        <f t="shared" si="134"/>
        <v>1066.3808669187144</v>
      </c>
      <c r="C2007"/>
      <c r="D2007"/>
      <c r="E2007"/>
      <c r="F2007" s="1">
        <f t="shared" si="135"/>
        <v>136.18904611731497</v>
      </c>
      <c r="G2007" s="1">
        <f t="shared" si="136"/>
        <v>-1500.9456923845498</v>
      </c>
      <c r="P2007"/>
      <c r="Q2007"/>
    </row>
    <row r="2008" spans="1:17" x14ac:dyDescent="0.25">
      <c r="A2008" s="1">
        <f t="shared" si="137"/>
        <v>1908</v>
      </c>
      <c r="B2008">
        <f t="shared" si="134"/>
        <v>1066.940059822185</v>
      </c>
      <c r="C2008"/>
      <c r="D2008"/>
      <c r="E2008"/>
      <c r="F2008" s="1">
        <f t="shared" si="135"/>
        <v>137.01808368987002</v>
      </c>
      <c r="G2008" s="1">
        <f t="shared" si="136"/>
        <v>-1502.1781352608261</v>
      </c>
      <c r="P2008"/>
      <c r="Q2008"/>
    </row>
    <row r="2009" spans="1:17" x14ac:dyDescent="0.25">
      <c r="A2009" s="1">
        <f t="shared" si="137"/>
        <v>1909</v>
      </c>
      <c r="B2009">
        <f t="shared" si="134"/>
        <v>1067.4992527256559</v>
      </c>
      <c r="C2009"/>
      <c r="D2009"/>
      <c r="E2009"/>
      <c r="F2009" s="1">
        <f t="shared" si="135"/>
        <v>137.84712126242505</v>
      </c>
      <c r="G2009" s="1">
        <f t="shared" si="136"/>
        <v>-1503.4086241973891</v>
      </c>
      <c r="P2009"/>
      <c r="Q2009"/>
    </row>
    <row r="2010" spans="1:17" x14ac:dyDescent="0.25">
      <c r="A2010" s="1">
        <f t="shared" si="137"/>
        <v>1910</v>
      </c>
      <c r="B2010">
        <f t="shared" si="134"/>
        <v>1068.0584456291265</v>
      </c>
      <c r="C2010"/>
      <c r="D2010"/>
      <c r="E2010"/>
      <c r="F2010" s="1">
        <f t="shared" si="135"/>
        <v>138.6761588349801</v>
      </c>
      <c r="G2010" s="1">
        <f t="shared" si="136"/>
        <v>-1504.6371591942388</v>
      </c>
      <c r="P2010"/>
      <c r="Q2010"/>
    </row>
    <row r="2011" spans="1:17" x14ac:dyDescent="0.25">
      <c r="A2011" s="1">
        <f t="shared" si="137"/>
        <v>1911</v>
      </c>
      <c r="B2011">
        <f t="shared" si="134"/>
        <v>1068.6176385325973</v>
      </c>
      <c r="C2011"/>
      <c r="D2011"/>
      <c r="E2011"/>
      <c r="F2011" s="1">
        <f t="shared" si="135"/>
        <v>139.50519640753515</v>
      </c>
      <c r="G2011" s="1">
        <f t="shared" si="136"/>
        <v>-1505.8637402513752</v>
      </c>
      <c r="P2011"/>
      <c r="Q2011"/>
    </row>
    <row r="2012" spans="1:17" x14ac:dyDescent="0.25">
      <c r="A2012" s="1">
        <f t="shared" si="137"/>
        <v>1912</v>
      </c>
      <c r="B2012">
        <f t="shared" si="134"/>
        <v>1069.1768314360681</v>
      </c>
      <c r="C2012"/>
      <c r="D2012"/>
      <c r="E2012"/>
      <c r="F2012" s="1">
        <f t="shared" si="135"/>
        <v>140.33423398009018</v>
      </c>
      <c r="G2012" s="1">
        <f t="shared" si="136"/>
        <v>-1507.0883673687986</v>
      </c>
      <c r="P2012"/>
      <c r="Q2012"/>
    </row>
    <row r="2013" spans="1:17" x14ac:dyDescent="0.25">
      <c r="A2013" s="1">
        <f t="shared" si="137"/>
        <v>1913</v>
      </c>
      <c r="B2013">
        <f t="shared" si="134"/>
        <v>1069.7360243395387</v>
      </c>
      <c r="C2013"/>
      <c r="D2013"/>
      <c r="E2013"/>
      <c r="F2013" s="1">
        <f t="shared" si="135"/>
        <v>141.16327155264523</v>
      </c>
      <c r="G2013" s="1">
        <f t="shared" si="136"/>
        <v>-1508.3110405465084</v>
      </c>
      <c r="P2013"/>
      <c r="Q2013"/>
    </row>
    <row r="2014" spans="1:17" x14ac:dyDescent="0.25">
      <c r="A2014" s="1">
        <f t="shared" si="137"/>
        <v>1914</v>
      </c>
      <c r="B2014">
        <f t="shared" si="134"/>
        <v>1070.2952172430096</v>
      </c>
      <c r="C2014"/>
      <c r="D2014"/>
      <c r="E2014"/>
      <c r="F2014" s="1">
        <f t="shared" si="135"/>
        <v>141.99230912520028</v>
      </c>
      <c r="G2014" s="1">
        <f t="shared" si="136"/>
        <v>-1509.5317597845051</v>
      </c>
      <c r="P2014"/>
      <c r="Q2014"/>
    </row>
    <row r="2015" spans="1:17" x14ac:dyDescent="0.25">
      <c r="A2015" s="1">
        <f t="shared" si="137"/>
        <v>1915</v>
      </c>
      <c r="B2015">
        <f t="shared" si="134"/>
        <v>1070.8544101464804</v>
      </c>
      <c r="C2015"/>
      <c r="D2015"/>
      <c r="E2015"/>
      <c r="F2015" s="1">
        <f t="shared" si="135"/>
        <v>142.8213466977553</v>
      </c>
      <c r="G2015" s="1">
        <f t="shared" si="136"/>
        <v>-1510.7505250827885</v>
      </c>
      <c r="P2015"/>
      <c r="Q2015"/>
    </row>
    <row r="2016" spans="1:17" x14ac:dyDescent="0.25">
      <c r="A2016" s="1">
        <f t="shared" si="137"/>
        <v>1916</v>
      </c>
      <c r="B2016">
        <f t="shared" si="134"/>
        <v>1071.413603049951</v>
      </c>
      <c r="C2016"/>
      <c r="D2016"/>
      <c r="E2016"/>
      <c r="F2016" s="1">
        <f t="shared" si="135"/>
        <v>143.65038427031035</v>
      </c>
      <c r="G2016" s="1">
        <f t="shared" si="136"/>
        <v>-1511.9673364413586</v>
      </c>
      <c r="P2016"/>
      <c r="Q2016"/>
    </row>
    <row r="2017" spans="1:17" x14ac:dyDescent="0.25">
      <c r="A2017" s="1">
        <f t="shared" si="137"/>
        <v>1917</v>
      </c>
      <c r="B2017">
        <f t="shared" si="134"/>
        <v>1071.9727959534218</v>
      </c>
      <c r="C2017"/>
      <c r="D2017"/>
      <c r="E2017"/>
      <c r="F2017" s="1">
        <f t="shared" si="135"/>
        <v>144.47942184286538</v>
      </c>
      <c r="G2017" s="1">
        <f t="shared" si="136"/>
        <v>-1513.1821938602154</v>
      </c>
      <c r="P2017"/>
      <c r="Q2017"/>
    </row>
    <row r="2018" spans="1:17" x14ac:dyDescent="0.25">
      <c r="A2018" s="1">
        <f t="shared" si="137"/>
        <v>1918</v>
      </c>
      <c r="B2018">
        <f t="shared" si="134"/>
        <v>1072.5319888568927</v>
      </c>
      <c r="C2018"/>
      <c r="D2018"/>
      <c r="E2018"/>
      <c r="F2018" s="1">
        <f t="shared" si="135"/>
        <v>145.30845941542043</v>
      </c>
      <c r="G2018" s="1">
        <f t="shared" si="136"/>
        <v>-1514.3950973393589</v>
      </c>
      <c r="P2018"/>
      <c r="Q2018"/>
    </row>
    <row r="2019" spans="1:17" x14ac:dyDescent="0.25">
      <c r="A2019" s="1">
        <f t="shared" si="137"/>
        <v>1919</v>
      </c>
      <c r="B2019">
        <f t="shared" si="134"/>
        <v>1073.0911817603633</v>
      </c>
      <c r="C2019"/>
      <c r="D2019"/>
      <c r="E2019"/>
      <c r="F2019" s="1">
        <f t="shared" si="135"/>
        <v>146.13749698797548</v>
      </c>
      <c r="G2019" s="1">
        <f t="shared" si="136"/>
        <v>-1515.6060468787894</v>
      </c>
      <c r="P2019"/>
      <c r="Q2019"/>
    </row>
    <row r="2020" spans="1:17" x14ac:dyDescent="0.25">
      <c r="A2020" s="1">
        <f t="shared" si="137"/>
        <v>1920</v>
      </c>
      <c r="B2020">
        <f t="shared" si="134"/>
        <v>1073.6503746638341</v>
      </c>
      <c r="C2020"/>
      <c r="D2020"/>
      <c r="E2020"/>
      <c r="F2020" s="1">
        <f t="shared" si="135"/>
        <v>146.9665345605305</v>
      </c>
      <c r="G2020" s="1">
        <f t="shared" si="136"/>
        <v>-1516.8150424785063</v>
      </c>
      <c r="P2020"/>
      <c r="Q2020"/>
    </row>
    <row r="2021" spans="1:17" x14ac:dyDescent="0.25">
      <c r="A2021" s="1">
        <f t="shared" si="137"/>
        <v>1921</v>
      </c>
      <c r="B2021">
        <f t="shared" ref="B2021:B2084" si="138">A*A2021</f>
        <v>1074.2095675673047</v>
      </c>
      <c r="C2021"/>
      <c r="D2021"/>
      <c r="E2021"/>
      <c r="F2021" s="1">
        <f t="shared" ref="F2021:F2084" si="139">IF($A2021&lt;TSTRAIGHT,yarxiko-B*$A2021,IF($A2021&lt;time_up,-B*($A2021-TSTRAIGHT)+1/2*ABS(g)*($A2021-TSTRAIGHT)^2,B*(A2021-time_up)))</f>
        <v>147.79557213308556</v>
      </c>
      <c r="G2021" s="1">
        <f t="shared" ref="G2021:G2084" si="140">IF($A2021&lt;TSTRAIGHT,yarxiko-B*$A2021,IF($A2021&lt;TIME_TILLh,-B*($A2021-TSTRAIGHT)+1/2*g*($A2021-TSTRAIGHT)^2,IF($A2021&lt;TIME_TO_2ND,-h-Gamma*($A2021-TIME_TILLh),IF($A2021&lt;T_OLIKO,-h-DY_layer-Gamma*($A2021-TIME_TO_2ND)-1/2*g*($A2021-TIME_TO_2ND)^2,-2*h-DY_layer-B*($A2021-T_OLIKO)))))</f>
        <v>-1518.0220841385101</v>
      </c>
      <c r="P2021"/>
      <c r="Q2021"/>
    </row>
    <row r="2022" spans="1:17" x14ac:dyDescent="0.25">
      <c r="A2022" s="1">
        <f t="shared" ref="A2022:A2085" si="141">A2021+DETE</f>
        <v>1922</v>
      </c>
      <c r="B2022">
        <f t="shared" si="138"/>
        <v>1074.7687604707755</v>
      </c>
      <c r="C2022"/>
      <c r="D2022"/>
      <c r="E2022"/>
      <c r="F2022" s="1">
        <f t="shared" si="139"/>
        <v>148.62460970564061</v>
      </c>
      <c r="G2022" s="1">
        <f t="shared" si="140"/>
        <v>-1519.2271718588004</v>
      </c>
      <c r="P2022"/>
      <c r="Q2022"/>
    </row>
    <row r="2023" spans="1:17" x14ac:dyDescent="0.25">
      <c r="A2023" s="1">
        <f t="shared" si="141"/>
        <v>1923</v>
      </c>
      <c r="B2023">
        <f t="shared" si="138"/>
        <v>1075.3279533742464</v>
      </c>
      <c r="C2023"/>
      <c r="D2023"/>
      <c r="E2023"/>
      <c r="F2023" s="1">
        <f t="shared" si="139"/>
        <v>149.45364727819563</v>
      </c>
      <c r="G2023" s="1">
        <f t="shared" si="140"/>
        <v>-1520.4303056393776</v>
      </c>
      <c r="P2023"/>
      <c r="Q2023"/>
    </row>
    <row r="2024" spans="1:17" x14ac:dyDescent="0.25">
      <c r="A2024" s="1">
        <f t="shared" si="141"/>
        <v>1924</v>
      </c>
      <c r="B2024">
        <f t="shared" si="138"/>
        <v>1075.887146277717</v>
      </c>
      <c r="C2024"/>
      <c r="D2024"/>
      <c r="E2024"/>
      <c r="F2024" s="1">
        <f t="shared" si="139"/>
        <v>150.28268485075068</v>
      </c>
      <c r="G2024" s="1">
        <f t="shared" si="140"/>
        <v>-1521.6314854802415</v>
      </c>
      <c r="P2024"/>
      <c r="Q2024"/>
    </row>
    <row r="2025" spans="1:17" x14ac:dyDescent="0.25">
      <c r="A2025" s="1">
        <f t="shared" si="141"/>
        <v>1925</v>
      </c>
      <c r="B2025">
        <f t="shared" si="138"/>
        <v>1076.4463391811878</v>
      </c>
      <c r="C2025"/>
      <c r="D2025"/>
      <c r="E2025"/>
      <c r="F2025" s="1">
        <f t="shared" si="139"/>
        <v>151.11172242330574</v>
      </c>
      <c r="G2025" s="1">
        <f t="shared" si="140"/>
        <v>-1522.8307113813921</v>
      </c>
      <c r="P2025"/>
      <c r="Q2025"/>
    </row>
    <row r="2026" spans="1:17" x14ac:dyDescent="0.25">
      <c r="A2026" s="1">
        <f t="shared" si="141"/>
        <v>1926</v>
      </c>
      <c r="B2026">
        <f t="shared" si="138"/>
        <v>1077.0055320846586</v>
      </c>
      <c r="C2026"/>
      <c r="D2026"/>
      <c r="E2026"/>
      <c r="F2026" s="1">
        <f t="shared" si="139"/>
        <v>151.94075999586076</v>
      </c>
      <c r="G2026" s="1">
        <f t="shared" si="140"/>
        <v>-1524.0279833428294</v>
      </c>
      <c r="P2026"/>
      <c r="Q2026"/>
    </row>
    <row r="2027" spans="1:17" x14ac:dyDescent="0.25">
      <c r="A2027" s="1">
        <f t="shared" si="141"/>
        <v>1927</v>
      </c>
      <c r="B2027">
        <f t="shared" si="138"/>
        <v>1077.5647249881292</v>
      </c>
      <c r="C2027"/>
      <c r="D2027"/>
      <c r="E2027"/>
      <c r="F2027" s="1">
        <f t="shared" si="139"/>
        <v>152.76979756841581</v>
      </c>
      <c r="G2027" s="1">
        <f t="shared" si="140"/>
        <v>-1525.2233013645534</v>
      </c>
      <c r="P2027"/>
      <c r="Q2027"/>
    </row>
    <row r="2028" spans="1:17" x14ac:dyDescent="0.25">
      <c r="A2028" s="1">
        <f t="shared" si="141"/>
        <v>1928</v>
      </c>
      <c r="B2028">
        <f t="shared" si="138"/>
        <v>1078.1239178916001</v>
      </c>
      <c r="C2028"/>
      <c r="D2028"/>
      <c r="E2028"/>
      <c r="F2028" s="1">
        <f t="shared" si="139"/>
        <v>153.59883514097086</v>
      </c>
      <c r="G2028" s="1">
        <f t="shared" si="140"/>
        <v>-1526.4166654465644</v>
      </c>
      <c r="P2028"/>
      <c r="Q2028"/>
    </row>
    <row r="2029" spans="1:17" x14ac:dyDescent="0.25">
      <c r="A2029" s="1">
        <f t="shared" si="141"/>
        <v>1929</v>
      </c>
      <c r="B2029">
        <f t="shared" si="138"/>
        <v>1078.6831107950709</v>
      </c>
      <c r="C2029"/>
      <c r="D2029"/>
      <c r="E2029"/>
      <c r="F2029" s="1">
        <f t="shared" si="139"/>
        <v>154.42787271352589</v>
      </c>
      <c r="G2029" s="1">
        <f t="shared" si="140"/>
        <v>-1527.6080755888618</v>
      </c>
      <c r="P2029"/>
      <c r="Q2029"/>
    </row>
    <row r="2030" spans="1:17" x14ac:dyDescent="0.25">
      <c r="A2030" s="1">
        <f t="shared" si="141"/>
        <v>1930</v>
      </c>
      <c r="B2030">
        <f t="shared" si="138"/>
        <v>1079.2423036985415</v>
      </c>
      <c r="C2030"/>
      <c r="D2030"/>
      <c r="E2030"/>
      <c r="F2030" s="1">
        <f t="shared" si="139"/>
        <v>155.25691028608094</v>
      </c>
      <c r="G2030" s="1">
        <f t="shared" si="140"/>
        <v>-1528.7975317914461</v>
      </c>
      <c r="P2030"/>
      <c r="Q2030"/>
    </row>
    <row r="2031" spans="1:17" x14ac:dyDescent="0.25">
      <c r="A2031" s="1">
        <f t="shared" si="141"/>
        <v>1931</v>
      </c>
      <c r="B2031">
        <f t="shared" si="138"/>
        <v>1079.8014966020123</v>
      </c>
      <c r="C2031"/>
      <c r="D2031"/>
      <c r="E2031"/>
      <c r="F2031" s="1">
        <f t="shared" si="139"/>
        <v>156.08594785863596</v>
      </c>
      <c r="G2031" s="1">
        <f t="shared" si="140"/>
        <v>-1529.9850340543171</v>
      </c>
      <c r="P2031"/>
      <c r="Q2031"/>
    </row>
    <row r="2032" spans="1:17" x14ac:dyDescent="0.25">
      <c r="A2032" s="1">
        <f t="shared" si="141"/>
        <v>1932</v>
      </c>
      <c r="B2032">
        <f t="shared" si="138"/>
        <v>1080.3606895054829</v>
      </c>
      <c r="C2032"/>
      <c r="D2032"/>
      <c r="E2032"/>
      <c r="F2032" s="1">
        <f t="shared" si="139"/>
        <v>156.91498543119101</v>
      </c>
      <c r="G2032" s="1">
        <f t="shared" si="140"/>
        <v>-1531.1705823774748</v>
      </c>
      <c r="P2032"/>
      <c r="Q2032"/>
    </row>
    <row r="2033" spans="1:17" x14ac:dyDescent="0.25">
      <c r="A2033" s="1">
        <f t="shared" si="141"/>
        <v>1933</v>
      </c>
      <c r="B2033">
        <f t="shared" si="138"/>
        <v>1080.9198824089538</v>
      </c>
      <c r="C2033"/>
      <c r="D2033"/>
      <c r="E2033"/>
      <c r="F2033" s="1">
        <f t="shared" si="139"/>
        <v>157.74402300374607</v>
      </c>
      <c r="G2033" s="1">
        <f t="shared" si="140"/>
        <v>-1532.3541767609192</v>
      </c>
      <c r="P2033"/>
      <c r="Q2033"/>
    </row>
    <row r="2034" spans="1:17" x14ac:dyDescent="0.25">
      <c r="A2034" s="1">
        <f t="shared" si="141"/>
        <v>1934</v>
      </c>
      <c r="B2034">
        <f t="shared" si="138"/>
        <v>1081.4790753124246</v>
      </c>
      <c r="C2034"/>
      <c r="D2034"/>
      <c r="E2034"/>
      <c r="F2034" s="1">
        <f t="shared" si="139"/>
        <v>158.57306057630109</v>
      </c>
      <c r="G2034" s="1">
        <f t="shared" si="140"/>
        <v>-1533.5358172046504</v>
      </c>
      <c r="P2034"/>
      <c r="Q2034"/>
    </row>
    <row r="2035" spans="1:17" x14ac:dyDescent="0.25">
      <c r="A2035" s="1">
        <f t="shared" si="141"/>
        <v>1935</v>
      </c>
      <c r="B2035">
        <f t="shared" si="138"/>
        <v>1082.0382682158952</v>
      </c>
      <c r="C2035"/>
      <c r="D2035"/>
      <c r="E2035"/>
      <c r="F2035" s="1">
        <f t="shared" si="139"/>
        <v>159.40209814885614</v>
      </c>
      <c r="G2035" s="1">
        <f t="shared" si="140"/>
        <v>-1534.7155037086682</v>
      </c>
      <c r="P2035"/>
      <c r="Q2035"/>
    </row>
    <row r="2036" spans="1:17" x14ac:dyDescent="0.25">
      <c r="A2036" s="1">
        <f t="shared" si="141"/>
        <v>1936</v>
      </c>
      <c r="B2036">
        <f t="shared" si="138"/>
        <v>1082.597461119366</v>
      </c>
      <c r="C2036"/>
      <c r="D2036"/>
      <c r="E2036"/>
      <c r="F2036" s="1">
        <f t="shared" si="139"/>
        <v>160.23113572141119</v>
      </c>
      <c r="G2036" s="1">
        <f t="shared" si="140"/>
        <v>-1535.8932362729727</v>
      </c>
      <c r="P2036"/>
      <c r="Q2036"/>
    </row>
    <row r="2037" spans="1:17" x14ac:dyDescent="0.25">
      <c r="A2037" s="1">
        <f t="shared" si="141"/>
        <v>1937</v>
      </c>
      <c r="B2037">
        <f t="shared" si="138"/>
        <v>1083.1566540228368</v>
      </c>
      <c r="C2037"/>
      <c r="D2037"/>
      <c r="E2037"/>
      <c r="F2037" s="1">
        <f t="shared" si="139"/>
        <v>161.06017329396622</v>
      </c>
      <c r="G2037" s="1">
        <f t="shared" si="140"/>
        <v>-1537.0690148975641</v>
      </c>
      <c r="P2037"/>
      <c r="Q2037"/>
    </row>
    <row r="2038" spans="1:17" x14ac:dyDescent="0.25">
      <c r="A2038" s="1">
        <f t="shared" si="141"/>
        <v>1938</v>
      </c>
      <c r="B2038">
        <f t="shared" si="138"/>
        <v>1083.7158469263074</v>
      </c>
      <c r="C2038"/>
      <c r="D2038"/>
      <c r="E2038"/>
      <c r="F2038" s="1">
        <f t="shared" si="139"/>
        <v>161.88921086652127</v>
      </c>
      <c r="G2038" s="1">
        <f t="shared" si="140"/>
        <v>-1538.2428395824422</v>
      </c>
      <c r="P2038"/>
      <c r="Q2038"/>
    </row>
    <row r="2039" spans="1:17" x14ac:dyDescent="0.25">
      <c r="A2039" s="1">
        <f t="shared" si="141"/>
        <v>1939</v>
      </c>
      <c r="B2039">
        <f t="shared" si="138"/>
        <v>1084.2750398297783</v>
      </c>
      <c r="C2039"/>
      <c r="D2039"/>
      <c r="E2039"/>
      <c r="F2039" s="1">
        <f t="shared" si="139"/>
        <v>162.71824843907632</v>
      </c>
      <c r="G2039" s="1">
        <f t="shared" si="140"/>
        <v>-1539.4147103276068</v>
      </c>
      <c r="P2039"/>
      <c r="Q2039"/>
    </row>
    <row r="2040" spans="1:17" x14ac:dyDescent="0.25">
      <c r="A2040" s="1">
        <f t="shared" si="141"/>
        <v>1940</v>
      </c>
      <c r="B2040">
        <f t="shared" si="138"/>
        <v>1084.8342327332489</v>
      </c>
      <c r="C2040"/>
      <c r="D2040"/>
      <c r="E2040"/>
      <c r="F2040" s="1">
        <f t="shared" si="139"/>
        <v>163.54728601163134</v>
      </c>
      <c r="G2040" s="1">
        <f t="shared" si="140"/>
        <v>-1540.5846271330583</v>
      </c>
      <c r="P2040"/>
      <c r="Q2040"/>
    </row>
    <row r="2041" spans="1:17" x14ac:dyDescent="0.25">
      <c r="A2041" s="1">
        <f t="shared" si="141"/>
        <v>1941</v>
      </c>
      <c r="B2041">
        <f t="shared" si="138"/>
        <v>1085.3934256367197</v>
      </c>
      <c r="C2041"/>
      <c r="D2041"/>
      <c r="E2041"/>
      <c r="F2041" s="1">
        <f t="shared" si="139"/>
        <v>164.37632358418639</v>
      </c>
      <c r="G2041" s="1">
        <f t="shared" si="140"/>
        <v>-1541.7525899987966</v>
      </c>
      <c r="P2041"/>
      <c r="Q2041"/>
    </row>
    <row r="2042" spans="1:17" x14ac:dyDescent="0.25">
      <c r="A2042" s="1">
        <f t="shared" si="141"/>
        <v>1942</v>
      </c>
      <c r="B2042">
        <f t="shared" si="138"/>
        <v>1085.9526185401905</v>
      </c>
      <c r="C2042"/>
      <c r="D2042"/>
      <c r="E2042"/>
      <c r="F2042" s="1">
        <f t="shared" si="139"/>
        <v>165.20536115674145</v>
      </c>
      <c r="G2042" s="1">
        <f t="shared" si="140"/>
        <v>-1542.9185989248215</v>
      </c>
      <c r="P2042"/>
      <c r="Q2042"/>
    </row>
    <row r="2043" spans="1:17" x14ac:dyDescent="0.25">
      <c r="A2043" s="1">
        <f t="shared" si="141"/>
        <v>1943</v>
      </c>
      <c r="B2043">
        <f t="shared" si="138"/>
        <v>1086.5118114436611</v>
      </c>
      <c r="C2043"/>
      <c r="D2043"/>
      <c r="E2043"/>
      <c r="F2043" s="1">
        <f t="shared" si="139"/>
        <v>166.03439872929647</v>
      </c>
      <c r="G2043" s="1">
        <f t="shared" si="140"/>
        <v>-1544.0826539111331</v>
      </c>
      <c r="P2043"/>
      <c r="Q2043"/>
    </row>
    <row r="2044" spans="1:17" x14ac:dyDescent="0.25">
      <c r="A2044" s="1">
        <f t="shared" si="141"/>
        <v>1944</v>
      </c>
      <c r="B2044">
        <f t="shared" si="138"/>
        <v>1087.071004347132</v>
      </c>
      <c r="C2044"/>
      <c r="D2044"/>
      <c r="E2044"/>
      <c r="F2044" s="1">
        <f t="shared" si="139"/>
        <v>166.86343630185152</v>
      </c>
      <c r="G2044" s="1">
        <f t="shared" si="140"/>
        <v>-1545.2447549577316</v>
      </c>
      <c r="P2044"/>
      <c r="Q2044"/>
    </row>
    <row r="2045" spans="1:17" x14ac:dyDescent="0.25">
      <c r="A2045" s="1">
        <f t="shared" si="141"/>
        <v>1945</v>
      </c>
      <c r="B2045">
        <f t="shared" si="138"/>
        <v>1087.6301972506028</v>
      </c>
      <c r="C2045"/>
      <c r="D2045"/>
      <c r="E2045"/>
      <c r="F2045" s="1">
        <f t="shared" si="139"/>
        <v>167.69247387440655</v>
      </c>
      <c r="G2045" s="1">
        <f t="shared" si="140"/>
        <v>-1546.4049020646166</v>
      </c>
      <c r="P2045"/>
      <c r="Q2045"/>
    </row>
    <row r="2046" spans="1:17" x14ac:dyDescent="0.25">
      <c r="A2046" s="1">
        <f t="shared" si="141"/>
        <v>1946</v>
      </c>
      <c r="B2046">
        <f t="shared" si="138"/>
        <v>1088.1893901540734</v>
      </c>
      <c r="C2046"/>
      <c r="D2046"/>
      <c r="E2046"/>
      <c r="F2046" s="1">
        <f t="shared" si="139"/>
        <v>168.5215114469616</v>
      </c>
      <c r="G2046" s="1">
        <f t="shared" si="140"/>
        <v>-1547.5630952317886</v>
      </c>
      <c r="P2046"/>
      <c r="Q2046"/>
    </row>
    <row r="2047" spans="1:17" x14ac:dyDescent="0.25">
      <c r="A2047" s="1">
        <f t="shared" si="141"/>
        <v>1947</v>
      </c>
      <c r="B2047">
        <f t="shared" si="138"/>
        <v>1088.7485830575442</v>
      </c>
      <c r="C2047"/>
      <c r="D2047"/>
      <c r="E2047"/>
      <c r="F2047" s="1">
        <f t="shared" si="139"/>
        <v>169.35054901951665</v>
      </c>
      <c r="G2047" s="1">
        <f t="shared" si="140"/>
        <v>-1548.719334459247</v>
      </c>
      <c r="P2047"/>
      <c r="Q2047"/>
    </row>
    <row r="2048" spans="1:17" x14ac:dyDescent="0.25">
      <c r="A2048" s="1">
        <f t="shared" si="141"/>
        <v>1948</v>
      </c>
      <c r="B2048">
        <f t="shared" si="138"/>
        <v>1089.3077759610151</v>
      </c>
      <c r="C2048"/>
      <c r="D2048"/>
      <c r="E2048"/>
      <c r="F2048" s="1">
        <f t="shared" si="139"/>
        <v>170.17958659207167</v>
      </c>
      <c r="G2048" s="1">
        <f t="shared" si="140"/>
        <v>-1549.8736197469923</v>
      </c>
      <c r="P2048"/>
      <c r="Q2048"/>
    </row>
    <row r="2049" spans="1:17" x14ac:dyDescent="0.25">
      <c r="A2049" s="1">
        <f t="shared" si="141"/>
        <v>1949</v>
      </c>
      <c r="B2049">
        <f t="shared" si="138"/>
        <v>1089.8669688644857</v>
      </c>
      <c r="C2049"/>
      <c r="D2049"/>
      <c r="E2049"/>
      <c r="F2049" s="1">
        <f t="shared" si="139"/>
        <v>171.00862416462672</v>
      </c>
      <c r="G2049" s="1">
        <f t="shared" si="140"/>
        <v>-1551.0259510950243</v>
      </c>
      <c r="P2049"/>
      <c r="Q2049"/>
    </row>
    <row r="2050" spans="1:17" x14ac:dyDescent="0.25">
      <c r="A2050" s="1">
        <f t="shared" si="141"/>
        <v>1950</v>
      </c>
      <c r="B2050">
        <f t="shared" si="138"/>
        <v>1090.4261617679565</v>
      </c>
      <c r="C2050"/>
      <c r="D2050"/>
      <c r="E2050"/>
      <c r="F2050" s="1">
        <f t="shared" si="139"/>
        <v>171.83766173718178</v>
      </c>
      <c r="G2050" s="1">
        <f t="shared" si="140"/>
        <v>-1552.176328503343</v>
      </c>
      <c r="P2050"/>
      <c r="Q2050"/>
    </row>
    <row r="2051" spans="1:17" x14ac:dyDescent="0.25">
      <c r="A2051" s="1">
        <f t="shared" si="141"/>
        <v>1951</v>
      </c>
      <c r="B2051">
        <f t="shared" si="138"/>
        <v>1090.9853546714271</v>
      </c>
      <c r="C2051"/>
      <c r="D2051"/>
      <c r="E2051"/>
      <c r="F2051" s="1">
        <f t="shared" si="139"/>
        <v>172.6666993097368</v>
      </c>
      <c r="G2051" s="1">
        <f t="shared" si="140"/>
        <v>-1553.3247519719484</v>
      </c>
      <c r="P2051"/>
      <c r="Q2051"/>
    </row>
    <row r="2052" spans="1:17" x14ac:dyDescent="0.25">
      <c r="A2052" s="1">
        <f t="shared" si="141"/>
        <v>1952</v>
      </c>
      <c r="B2052">
        <f t="shared" si="138"/>
        <v>1091.5445475748979</v>
      </c>
      <c r="C2052"/>
      <c r="D2052"/>
      <c r="E2052"/>
      <c r="F2052" s="1">
        <f t="shared" si="139"/>
        <v>173.49573688229185</v>
      </c>
      <c r="G2052" s="1">
        <f t="shared" si="140"/>
        <v>-1554.4712215008406</v>
      </c>
      <c r="P2052"/>
      <c r="Q2052"/>
    </row>
    <row r="2053" spans="1:17" x14ac:dyDescent="0.25">
      <c r="A2053" s="1">
        <f t="shared" si="141"/>
        <v>1953</v>
      </c>
      <c r="B2053">
        <f t="shared" si="138"/>
        <v>1092.1037404783688</v>
      </c>
      <c r="C2053"/>
      <c r="D2053"/>
      <c r="E2053"/>
      <c r="F2053" s="1">
        <f t="shared" si="139"/>
        <v>174.3247744548469</v>
      </c>
      <c r="G2053" s="1">
        <f t="shared" si="140"/>
        <v>-1555.6157370900196</v>
      </c>
      <c r="P2053"/>
      <c r="Q2053"/>
    </row>
    <row r="2054" spans="1:17" x14ac:dyDescent="0.25">
      <c r="A2054" s="1">
        <f t="shared" si="141"/>
        <v>1954</v>
      </c>
      <c r="B2054">
        <f t="shared" si="138"/>
        <v>1092.6629333818394</v>
      </c>
      <c r="C2054"/>
      <c r="D2054"/>
      <c r="E2054"/>
      <c r="F2054" s="1">
        <f t="shared" si="139"/>
        <v>175.15381202740193</v>
      </c>
      <c r="G2054" s="1">
        <f t="shared" si="140"/>
        <v>-1556.7582987394851</v>
      </c>
      <c r="P2054"/>
      <c r="Q2054"/>
    </row>
    <row r="2055" spans="1:17" x14ac:dyDescent="0.25">
      <c r="A2055" s="1">
        <f t="shared" si="141"/>
        <v>1955</v>
      </c>
      <c r="B2055">
        <f t="shared" si="138"/>
        <v>1093.2221262853102</v>
      </c>
      <c r="C2055"/>
      <c r="D2055"/>
      <c r="E2055"/>
      <c r="F2055" s="1">
        <f t="shared" si="139"/>
        <v>175.98284959995698</v>
      </c>
      <c r="G2055" s="1">
        <f t="shared" si="140"/>
        <v>-1557.8989064492375</v>
      </c>
      <c r="P2055"/>
      <c r="Q2055"/>
    </row>
    <row r="2056" spans="1:17" x14ac:dyDescent="0.25">
      <c r="A2056" s="1">
        <f t="shared" si="141"/>
        <v>1956</v>
      </c>
      <c r="B2056">
        <f t="shared" si="138"/>
        <v>1093.781319188781</v>
      </c>
      <c r="C2056"/>
      <c r="D2056"/>
      <c r="E2056"/>
      <c r="F2056" s="1">
        <f t="shared" si="139"/>
        <v>176.811887172512</v>
      </c>
      <c r="G2056" s="1">
        <f t="shared" si="140"/>
        <v>-1559.0375602192767</v>
      </c>
      <c r="P2056"/>
      <c r="Q2056"/>
    </row>
    <row r="2057" spans="1:17" x14ac:dyDescent="0.25">
      <c r="A2057" s="1">
        <f t="shared" si="141"/>
        <v>1957</v>
      </c>
      <c r="B2057">
        <f t="shared" si="138"/>
        <v>1094.3405120922516</v>
      </c>
      <c r="C2057"/>
      <c r="D2057"/>
      <c r="E2057"/>
      <c r="F2057" s="1">
        <f t="shared" si="139"/>
        <v>177.64092474506705</v>
      </c>
      <c r="G2057" s="1">
        <f t="shared" si="140"/>
        <v>-1560.1742600496025</v>
      </c>
      <c r="P2057"/>
      <c r="Q2057"/>
    </row>
    <row r="2058" spans="1:17" x14ac:dyDescent="0.25">
      <c r="A2058" s="1">
        <f t="shared" si="141"/>
        <v>1958</v>
      </c>
      <c r="B2058">
        <f t="shared" si="138"/>
        <v>1094.8997049957225</v>
      </c>
      <c r="C2058"/>
      <c r="D2058"/>
      <c r="E2058"/>
      <c r="F2058" s="1">
        <f t="shared" si="139"/>
        <v>178.46996231762211</v>
      </c>
      <c r="G2058" s="1">
        <f t="shared" si="140"/>
        <v>-1561.309005940215</v>
      </c>
      <c r="P2058"/>
      <c r="Q2058"/>
    </row>
    <row r="2059" spans="1:17" x14ac:dyDescent="0.25">
      <c r="A2059" s="1">
        <f t="shared" si="141"/>
        <v>1959</v>
      </c>
      <c r="B2059">
        <f t="shared" si="138"/>
        <v>1095.4588978991933</v>
      </c>
      <c r="C2059"/>
      <c r="D2059"/>
      <c r="E2059"/>
      <c r="F2059" s="1">
        <f t="shared" si="139"/>
        <v>179.29899989017713</v>
      </c>
      <c r="G2059" s="1">
        <f t="shared" si="140"/>
        <v>-1562.4417978911142</v>
      </c>
      <c r="P2059"/>
      <c r="Q2059"/>
    </row>
    <row r="2060" spans="1:17" x14ac:dyDescent="0.25">
      <c r="A2060" s="1">
        <f t="shared" si="141"/>
        <v>1960</v>
      </c>
      <c r="B2060">
        <f t="shared" si="138"/>
        <v>1096.0180908026639</v>
      </c>
      <c r="C2060"/>
      <c r="D2060"/>
      <c r="E2060"/>
      <c r="F2060" s="1">
        <f t="shared" si="139"/>
        <v>180.12803746273218</v>
      </c>
      <c r="G2060" s="1">
        <f t="shared" si="140"/>
        <v>-1563.5726359023001</v>
      </c>
      <c r="P2060"/>
      <c r="Q2060"/>
    </row>
    <row r="2061" spans="1:17" x14ac:dyDescent="0.25">
      <c r="A2061" s="1">
        <f t="shared" si="141"/>
        <v>1961</v>
      </c>
      <c r="B2061">
        <f t="shared" si="138"/>
        <v>1096.5772837061347</v>
      </c>
      <c r="C2061"/>
      <c r="D2061"/>
      <c r="E2061"/>
      <c r="F2061" s="1">
        <f t="shared" si="139"/>
        <v>180.95707503528723</v>
      </c>
      <c r="G2061" s="1">
        <f t="shared" si="140"/>
        <v>-1564.7015199737727</v>
      </c>
      <c r="P2061"/>
      <c r="Q2061"/>
    </row>
    <row r="2062" spans="1:17" x14ac:dyDescent="0.25">
      <c r="A2062" s="1">
        <f t="shared" si="141"/>
        <v>1962</v>
      </c>
      <c r="B2062">
        <f t="shared" si="138"/>
        <v>1097.1364766096053</v>
      </c>
      <c r="C2062"/>
      <c r="D2062"/>
      <c r="E2062"/>
      <c r="F2062" s="1">
        <f t="shared" si="139"/>
        <v>181.78611260784226</v>
      </c>
      <c r="G2062" s="1">
        <f t="shared" si="140"/>
        <v>-1565.8284501055323</v>
      </c>
      <c r="P2062"/>
      <c r="Q2062"/>
    </row>
    <row r="2063" spans="1:17" x14ac:dyDescent="0.25">
      <c r="A2063" s="1">
        <f t="shared" si="141"/>
        <v>1963</v>
      </c>
      <c r="B2063">
        <f t="shared" si="138"/>
        <v>1097.6956695130762</v>
      </c>
      <c r="C2063"/>
      <c r="D2063"/>
      <c r="E2063"/>
      <c r="F2063" s="1">
        <f t="shared" si="139"/>
        <v>182.61515018039731</v>
      </c>
      <c r="G2063" s="1">
        <f t="shared" si="140"/>
        <v>-1566.9534262975783</v>
      </c>
      <c r="P2063"/>
      <c r="Q2063"/>
    </row>
    <row r="2064" spans="1:17" x14ac:dyDescent="0.25">
      <c r="A2064" s="1">
        <f t="shared" si="141"/>
        <v>1964</v>
      </c>
      <c r="B2064">
        <f t="shared" si="138"/>
        <v>1098.254862416547</v>
      </c>
      <c r="C2064"/>
      <c r="D2064"/>
      <c r="E2064"/>
      <c r="F2064" s="1">
        <f t="shared" si="139"/>
        <v>183.44418775295236</v>
      </c>
      <c r="G2064" s="1">
        <f t="shared" si="140"/>
        <v>-1568.0764485499112</v>
      </c>
      <c r="P2064"/>
      <c r="Q2064"/>
    </row>
    <row r="2065" spans="1:17" x14ac:dyDescent="0.25">
      <c r="A2065" s="1">
        <f t="shared" si="141"/>
        <v>1965</v>
      </c>
      <c r="B2065">
        <f t="shared" si="138"/>
        <v>1098.8140553200176</v>
      </c>
      <c r="C2065"/>
      <c r="D2065"/>
      <c r="E2065"/>
      <c r="F2065" s="1">
        <f t="shared" si="139"/>
        <v>184.27322532550738</v>
      </c>
      <c r="G2065" s="1">
        <f t="shared" si="140"/>
        <v>-1569.1975168625308</v>
      </c>
      <c r="P2065"/>
      <c r="Q2065"/>
    </row>
    <row r="2066" spans="1:17" x14ac:dyDescent="0.25">
      <c r="A2066" s="1">
        <f t="shared" si="141"/>
        <v>1966</v>
      </c>
      <c r="B2066">
        <f t="shared" si="138"/>
        <v>1099.3732482234884</v>
      </c>
      <c r="C2066"/>
      <c r="D2066"/>
      <c r="E2066"/>
      <c r="F2066" s="1">
        <f t="shared" si="139"/>
        <v>185.10226289806243</v>
      </c>
      <c r="G2066" s="1">
        <f t="shared" si="140"/>
        <v>-1570.3166312354372</v>
      </c>
      <c r="P2066"/>
      <c r="Q2066"/>
    </row>
    <row r="2067" spans="1:17" x14ac:dyDescent="0.25">
      <c r="A2067" s="1">
        <f t="shared" si="141"/>
        <v>1967</v>
      </c>
      <c r="B2067">
        <f t="shared" si="138"/>
        <v>1099.9324411269592</v>
      </c>
      <c r="C2067"/>
      <c r="D2067"/>
      <c r="E2067"/>
      <c r="F2067" s="1">
        <f t="shared" si="139"/>
        <v>185.93130047061749</v>
      </c>
      <c r="G2067" s="1">
        <f t="shared" si="140"/>
        <v>-1571.4337916686302</v>
      </c>
      <c r="P2067"/>
      <c r="Q2067"/>
    </row>
    <row r="2068" spans="1:17" x14ac:dyDescent="0.25">
      <c r="A2068" s="1">
        <f t="shared" si="141"/>
        <v>1968</v>
      </c>
      <c r="B2068">
        <f t="shared" si="138"/>
        <v>1100.4916340304299</v>
      </c>
      <c r="C2068"/>
      <c r="D2068"/>
      <c r="E2068"/>
      <c r="F2068" s="1">
        <f t="shared" si="139"/>
        <v>186.76033804317251</v>
      </c>
      <c r="G2068" s="1">
        <f t="shared" si="140"/>
        <v>-1572.5489981621099</v>
      </c>
      <c r="P2068"/>
      <c r="Q2068"/>
    </row>
    <row r="2069" spans="1:17" x14ac:dyDescent="0.25">
      <c r="A2069" s="1">
        <f t="shared" si="141"/>
        <v>1969</v>
      </c>
      <c r="B2069">
        <f t="shared" si="138"/>
        <v>1101.0508269339007</v>
      </c>
      <c r="C2069"/>
      <c r="D2069"/>
      <c r="E2069"/>
      <c r="F2069" s="1">
        <f t="shared" si="139"/>
        <v>187.58937561572756</v>
      </c>
      <c r="G2069" s="1">
        <f t="shared" si="140"/>
        <v>-1573.6622507158763</v>
      </c>
      <c r="P2069"/>
      <c r="Q2069"/>
    </row>
    <row r="2070" spans="1:17" x14ac:dyDescent="0.25">
      <c r="A2070" s="1">
        <f t="shared" si="141"/>
        <v>1970</v>
      </c>
      <c r="B2070">
        <f t="shared" si="138"/>
        <v>1101.6100198373715</v>
      </c>
      <c r="C2070"/>
      <c r="D2070"/>
      <c r="E2070"/>
      <c r="F2070" s="1">
        <f t="shared" si="139"/>
        <v>188.41841318828259</v>
      </c>
      <c r="G2070" s="1">
        <f t="shared" si="140"/>
        <v>-1574.7735493299297</v>
      </c>
      <c r="P2070"/>
      <c r="Q2070"/>
    </row>
    <row r="2071" spans="1:17" x14ac:dyDescent="0.25">
      <c r="A2071" s="1">
        <f t="shared" si="141"/>
        <v>1971</v>
      </c>
      <c r="B2071">
        <f t="shared" si="138"/>
        <v>1102.1692127408421</v>
      </c>
      <c r="C2071"/>
      <c r="D2071"/>
      <c r="E2071"/>
      <c r="F2071" s="1">
        <f t="shared" si="139"/>
        <v>189.24745076083764</v>
      </c>
      <c r="G2071" s="1">
        <f t="shared" si="140"/>
        <v>-1575.8828940042695</v>
      </c>
      <c r="P2071"/>
      <c r="Q2071"/>
    </row>
    <row r="2072" spans="1:17" x14ac:dyDescent="0.25">
      <c r="A2072" s="1">
        <f t="shared" si="141"/>
        <v>1972</v>
      </c>
      <c r="B2072">
        <f t="shared" si="138"/>
        <v>1102.7284056443129</v>
      </c>
      <c r="C2072"/>
      <c r="D2072"/>
      <c r="E2072"/>
      <c r="F2072" s="1">
        <f t="shared" si="139"/>
        <v>190.07648833339269</v>
      </c>
      <c r="G2072" s="1">
        <f t="shared" si="140"/>
        <v>-1576.9902847388962</v>
      </c>
      <c r="P2072"/>
      <c r="Q2072"/>
    </row>
    <row r="2073" spans="1:17" x14ac:dyDescent="0.25">
      <c r="A2073" s="1">
        <f t="shared" si="141"/>
        <v>1973</v>
      </c>
      <c r="B2073">
        <f t="shared" si="138"/>
        <v>1103.2875985477835</v>
      </c>
      <c r="C2073"/>
      <c r="D2073"/>
      <c r="E2073"/>
      <c r="F2073" s="1">
        <f t="shared" si="139"/>
        <v>190.90552590594771</v>
      </c>
      <c r="G2073" s="1">
        <f t="shared" si="140"/>
        <v>-1578.0957215338096</v>
      </c>
      <c r="P2073"/>
      <c r="Q2073"/>
    </row>
    <row r="2074" spans="1:17" x14ac:dyDescent="0.25">
      <c r="A2074" s="1">
        <f t="shared" si="141"/>
        <v>1974</v>
      </c>
      <c r="B2074">
        <f t="shared" si="138"/>
        <v>1103.8467914512544</v>
      </c>
      <c r="C2074"/>
      <c r="D2074"/>
      <c r="E2074"/>
      <c r="F2074" s="1">
        <f t="shared" si="139"/>
        <v>191.73456347850276</v>
      </c>
      <c r="G2074" s="1">
        <f t="shared" si="140"/>
        <v>-1579.1992043890098</v>
      </c>
      <c r="P2074"/>
      <c r="Q2074"/>
    </row>
    <row r="2075" spans="1:17" x14ac:dyDescent="0.25">
      <c r="A2075" s="1">
        <f t="shared" si="141"/>
        <v>1975</v>
      </c>
      <c r="B2075">
        <f t="shared" si="138"/>
        <v>1104.4059843547252</v>
      </c>
      <c r="C2075"/>
      <c r="D2075"/>
      <c r="E2075"/>
      <c r="F2075" s="1">
        <f t="shared" si="139"/>
        <v>192.56360105105782</v>
      </c>
      <c r="G2075" s="1">
        <f t="shared" si="140"/>
        <v>-1580.3007333044966</v>
      </c>
      <c r="P2075"/>
      <c r="Q2075"/>
    </row>
    <row r="2076" spans="1:17" x14ac:dyDescent="0.25">
      <c r="A2076" s="1">
        <f t="shared" si="141"/>
        <v>1976</v>
      </c>
      <c r="B2076">
        <f t="shared" si="138"/>
        <v>1104.9651772581958</v>
      </c>
      <c r="C2076"/>
      <c r="D2076"/>
      <c r="E2076"/>
      <c r="F2076" s="1">
        <f t="shared" si="139"/>
        <v>193.39263862361284</v>
      </c>
      <c r="G2076" s="1">
        <f t="shared" si="140"/>
        <v>-1581.4003082802701</v>
      </c>
      <c r="P2076"/>
      <c r="Q2076"/>
    </row>
    <row r="2077" spans="1:17" x14ac:dyDescent="0.25">
      <c r="A2077" s="1">
        <f t="shared" si="141"/>
        <v>1977</v>
      </c>
      <c r="B2077">
        <f t="shared" si="138"/>
        <v>1105.5243701616666</v>
      </c>
      <c r="C2077"/>
      <c r="D2077"/>
      <c r="E2077"/>
      <c r="F2077" s="1">
        <f t="shared" si="139"/>
        <v>194.22167619616789</v>
      </c>
      <c r="G2077" s="1">
        <f t="shared" si="140"/>
        <v>-1582.4979293163303</v>
      </c>
      <c r="P2077"/>
      <c r="Q2077"/>
    </row>
    <row r="2078" spans="1:17" x14ac:dyDescent="0.25">
      <c r="A2078" s="1">
        <f t="shared" si="141"/>
        <v>1978</v>
      </c>
      <c r="B2078">
        <f t="shared" si="138"/>
        <v>1106.0835630651375</v>
      </c>
      <c r="C2078"/>
      <c r="D2078"/>
      <c r="E2078"/>
      <c r="F2078" s="1">
        <f t="shared" si="139"/>
        <v>195.05071376872294</v>
      </c>
      <c r="G2078" s="1">
        <f t="shared" si="140"/>
        <v>-1583.5935964126775</v>
      </c>
      <c r="P2078"/>
      <c r="Q2078"/>
    </row>
    <row r="2079" spans="1:17" x14ac:dyDescent="0.25">
      <c r="A2079" s="1">
        <f t="shared" si="141"/>
        <v>1979</v>
      </c>
      <c r="B2079">
        <f t="shared" si="138"/>
        <v>1106.6427559686081</v>
      </c>
      <c r="C2079"/>
      <c r="D2079"/>
      <c r="E2079"/>
      <c r="F2079" s="1">
        <f t="shared" si="139"/>
        <v>195.87975134127797</v>
      </c>
      <c r="G2079" s="1">
        <f t="shared" si="140"/>
        <v>-1584.6873095693111</v>
      </c>
      <c r="P2079"/>
      <c r="Q2079"/>
    </row>
    <row r="2080" spans="1:17" x14ac:dyDescent="0.25">
      <c r="A2080" s="1">
        <f t="shared" si="141"/>
        <v>1980</v>
      </c>
      <c r="B2080">
        <f t="shared" si="138"/>
        <v>1107.2019488720789</v>
      </c>
      <c r="C2080"/>
      <c r="D2080"/>
      <c r="E2080"/>
      <c r="F2080" s="1">
        <f t="shared" si="139"/>
        <v>196.70878891383302</v>
      </c>
      <c r="G2080" s="1">
        <f t="shared" si="140"/>
        <v>-1585.7790687862318</v>
      </c>
      <c r="P2080"/>
      <c r="Q2080"/>
    </row>
    <row r="2081" spans="1:17" x14ac:dyDescent="0.25">
      <c r="A2081" s="1">
        <f t="shared" si="141"/>
        <v>1981</v>
      </c>
      <c r="B2081">
        <f t="shared" si="138"/>
        <v>1107.7611417755497</v>
      </c>
      <c r="C2081"/>
      <c r="D2081"/>
      <c r="E2081"/>
      <c r="F2081" s="1">
        <f t="shared" si="139"/>
        <v>197.53782648638804</v>
      </c>
      <c r="G2081" s="1">
        <f t="shared" si="140"/>
        <v>-1586.8688740634389</v>
      </c>
      <c r="P2081"/>
      <c r="Q2081"/>
    </row>
    <row r="2082" spans="1:17" x14ac:dyDescent="0.25">
      <c r="A2082" s="1">
        <f t="shared" si="141"/>
        <v>1982</v>
      </c>
      <c r="B2082">
        <f t="shared" si="138"/>
        <v>1108.3203346790203</v>
      </c>
      <c r="C2082"/>
      <c r="D2082"/>
      <c r="E2082"/>
      <c r="F2082" s="1">
        <f t="shared" si="139"/>
        <v>198.36686405894309</v>
      </c>
      <c r="G2082" s="1">
        <f t="shared" si="140"/>
        <v>-1587.9567254009328</v>
      </c>
      <c r="P2082"/>
      <c r="Q2082"/>
    </row>
    <row r="2083" spans="1:17" x14ac:dyDescent="0.25">
      <c r="A2083" s="1">
        <f t="shared" si="141"/>
        <v>1983</v>
      </c>
      <c r="B2083">
        <f t="shared" si="138"/>
        <v>1108.8795275824912</v>
      </c>
      <c r="C2083"/>
      <c r="D2083"/>
      <c r="E2083"/>
      <c r="F2083" s="1">
        <f t="shared" si="139"/>
        <v>199.19590163149815</v>
      </c>
      <c r="G2083" s="1">
        <f t="shared" si="140"/>
        <v>-1589.0426227987134</v>
      </c>
      <c r="P2083"/>
      <c r="Q2083"/>
    </row>
    <row r="2084" spans="1:17" x14ac:dyDescent="0.25">
      <c r="A2084" s="1">
        <f t="shared" si="141"/>
        <v>1984</v>
      </c>
      <c r="B2084">
        <f t="shared" si="138"/>
        <v>1109.4387204859618</v>
      </c>
      <c r="C2084"/>
      <c r="D2084"/>
      <c r="E2084"/>
      <c r="F2084" s="1">
        <f t="shared" si="139"/>
        <v>200.02493920405317</v>
      </c>
      <c r="G2084" s="1">
        <f t="shared" si="140"/>
        <v>-1590.1265662567807</v>
      </c>
      <c r="P2084"/>
      <c r="Q2084"/>
    </row>
    <row r="2085" spans="1:17" x14ac:dyDescent="0.25">
      <c r="A2085" s="1">
        <f t="shared" si="141"/>
        <v>1985</v>
      </c>
      <c r="B2085">
        <f t="shared" ref="B2085:B2148" si="142">A*A2085</f>
        <v>1109.9979133894326</v>
      </c>
      <c r="C2085"/>
      <c r="D2085"/>
      <c r="E2085"/>
      <c r="F2085" s="1">
        <f t="shared" ref="F2085:F2148" si="143">IF($A2085&lt;TSTRAIGHT,yarxiko-B*$A2085,IF($A2085&lt;time_up,-B*($A2085-TSTRAIGHT)+1/2*ABS(g)*($A2085-TSTRAIGHT)^2,B*(A2085-time_up)))</f>
        <v>200.85397677660822</v>
      </c>
      <c r="G2085" s="1">
        <f t="shared" ref="G2085:G2148" si="144">IF($A2085&lt;TSTRAIGHT,yarxiko-B*$A2085,IF($A2085&lt;TIME_TILLh,-B*($A2085-TSTRAIGHT)+1/2*g*($A2085-TSTRAIGHT)^2,IF($A2085&lt;TIME_TO_2ND,-h-Gamma*($A2085-TIME_TILLh),IF($A2085&lt;T_OLIKO,-h-DY_layer-Gamma*($A2085-TIME_TO_2ND)-1/2*g*($A2085-TIME_TO_2ND)^2,-2*h-DY_layer-B*($A2085-T_OLIKO)))))</f>
        <v>-1591.208555775135</v>
      </c>
      <c r="P2085"/>
      <c r="Q2085"/>
    </row>
    <row r="2086" spans="1:17" x14ac:dyDescent="0.25">
      <c r="A2086" s="1">
        <f t="shared" ref="A2086:A2149" si="145">A2085+DETE</f>
        <v>1986</v>
      </c>
      <c r="B2086">
        <f t="shared" si="142"/>
        <v>1110.5571062929034</v>
      </c>
      <c r="C2086"/>
      <c r="D2086"/>
      <c r="E2086"/>
      <c r="F2086" s="1">
        <f t="shared" si="143"/>
        <v>201.68301434916327</v>
      </c>
      <c r="G2086" s="1">
        <f t="shared" si="144"/>
        <v>-1592.2885913537757</v>
      </c>
      <c r="P2086"/>
      <c r="Q2086"/>
    </row>
    <row r="2087" spans="1:17" x14ac:dyDescent="0.25">
      <c r="A2087" s="1">
        <f t="shared" si="145"/>
        <v>1987</v>
      </c>
      <c r="B2087">
        <f t="shared" si="142"/>
        <v>1111.116299196374</v>
      </c>
      <c r="C2087"/>
      <c r="D2087"/>
      <c r="E2087"/>
      <c r="F2087" s="1">
        <f t="shared" si="143"/>
        <v>202.5120519217183</v>
      </c>
      <c r="G2087" s="1">
        <f t="shared" si="144"/>
        <v>-1593.3666729927031</v>
      </c>
      <c r="P2087"/>
      <c r="Q2087"/>
    </row>
    <row r="2088" spans="1:17" x14ac:dyDescent="0.25">
      <c r="A2088" s="1">
        <f t="shared" si="145"/>
        <v>1988</v>
      </c>
      <c r="B2088">
        <f t="shared" si="142"/>
        <v>1111.6754920998449</v>
      </c>
      <c r="C2088"/>
      <c r="D2088"/>
      <c r="E2088"/>
      <c r="F2088" s="1">
        <f t="shared" si="143"/>
        <v>203.34108949427335</v>
      </c>
      <c r="G2088" s="1">
        <f t="shared" si="144"/>
        <v>-1594.4428006919175</v>
      </c>
      <c r="P2088"/>
      <c r="Q2088"/>
    </row>
    <row r="2089" spans="1:17" x14ac:dyDescent="0.25">
      <c r="A2089" s="1">
        <f t="shared" si="145"/>
        <v>1989</v>
      </c>
      <c r="B2089">
        <f t="shared" si="142"/>
        <v>1112.2346850033157</v>
      </c>
      <c r="C2089"/>
      <c r="D2089"/>
      <c r="E2089"/>
      <c r="F2089" s="1">
        <f t="shared" si="143"/>
        <v>204.1701270668284</v>
      </c>
      <c r="G2089" s="1">
        <f t="shared" si="144"/>
        <v>-1595.5169744514185</v>
      </c>
      <c r="P2089"/>
      <c r="Q2089"/>
    </row>
    <row r="2090" spans="1:17" x14ac:dyDescent="0.25">
      <c r="A2090" s="1">
        <f t="shared" si="145"/>
        <v>1990</v>
      </c>
      <c r="B2090">
        <f t="shared" si="142"/>
        <v>1112.7938779067863</v>
      </c>
      <c r="C2090"/>
      <c r="D2090"/>
      <c r="E2090"/>
      <c r="F2090" s="1">
        <f t="shared" si="143"/>
        <v>204.99916463938342</v>
      </c>
      <c r="G2090" s="1">
        <f t="shared" si="144"/>
        <v>-1596.5891942712062</v>
      </c>
      <c r="P2090"/>
      <c r="Q2090"/>
    </row>
    <row r="2091" spans="1:17" x14ac:dyDescent="0.25">
      <c r="A2091" s="1">
        <f t="shared" si="145"/>
        <v>1991</v>
      </c>
      <c r="B2091">
        <f t="shared" si="142"/>
        <v>1113.3530708102571</v>
      </c>
      <c r="C2091"/>
      <c r="D2091"/>
      <c r="E2091"/>
      <c r="F2091" s="1">
        <f t="shared" si="143"/>
        <v>205.82820221193847</v>
      </c>
      <c r="G2091" s="1">
        <f t="shared" si="144"/>
        <v>-1597.6594601512807</v>
      </c>
      <c r="P2091"/>
      <c r="Q2091"/>
    </row>
    <row r="2092" spans="1:17" x14ac:dyDescent="0.25">
      <c r="A2092" s="1">
        <f t="shared" si="145"/>
        <v>1992</v>
      </c>
      <c r="B2092">
        <f t="shared" si="142"/>
        <v>1113.9122637137277</v>
      </c>
      <c r="C2092"/>
      <c r="D2092"/>
      <c r="E2092"/>
      <c r="F2092" s="1">
        <f t="shared" si="143"/>
        <v>206.65723978449353</v>
      </c>
      <c r="G2092" s="1">
        <f t="shared" si="144"/>
        <v>-1598.7277720916418</v>
      </c>
      <c r="P2092"/>
      <c r="Q2092"/>
    </row>
    <row r="2093" spans="1:17" x14ac:dyDescent="0.25">
      <c r="A2093" s="1">
        <f t="shared" si="145"/>
        <v>1993</v>
      </c>
      <c r="B2093">
        <f t="shared" si="142"/>
        <v>1114.4714566171986</v>
      </c>
      <c r="C2093"/>
      <c r="D2093"/>
      <c r="E2093"/>
      <c r="F2093" s="1">
        <f t="shared" si="143"/>
        <v>207.48627735704855</v>
      </c>
      <c r="G2093" s="1">
        <f t="shared" si="144"/>
        <v>-1599.7941300922896</v>
      </c>
      <c r="P2093"/>
      <c r="Q2093"/>
    </row>
    <row r="2094" spans="1:17" x14ac:dyDescent="0.25">
      <c r="A2094" s="1">
        <f t="shared" si="145"/>
        <v>1994</v>
      </c>
      <c r="B2094">
        <f t="shared" si="142"/>
        <v>1115.0306495206694</v>
      </c>
      <c r="C2094"/>
      <c r="D2094"/>
      <c r="E2094"/>
      <c r="F2094" s="1">
        <f t="shared" si="143"/>
        <v>208.3153149296036</v>
      </c>
      <c r="G2094" s="1">
        <f t="shared" si="144"/>
        <v>-1600.8585341532241</v>
      </c>
      <c r="P2094"/>
      <c r="Q2094"/>
    </row>
    <row r="2095" spans="1:17" x14ac:dyDescent="0.25">
      <c r="A2095" s="1">
        <f t="shared" si="145"/>
        <v>1995</v>
      </c>
      <c r="B2095">
        <f t="shared" si="142"/>
        <v>1115.58984242414</v>
      </c>
      <c r="C2095"/>
      <c r="D2095"/>
      <c r="E2095"/>
      <c r="F2095" s="1">
        <f t="shared" si="143"/>
        <v>209.14435250215863</v>
      </c>
      <c r="G2095" s="1">
        <f t="shared" si="144"/>
        <v>-1601.9209842744456</v>
      </c>
      <c r="P2095"/>
      <c r="Q2095"/>
    </row>
    <row r="2096" spans="1:17" x14ac:dyDescent="0.25">
      <c r="A2096" s="1">
        <f t="shared" si="145"/>
        <v>1996</v>
      </c>
      <c r="B2096">
        <f t="shared" si="142"/>
        <v>1116.1490353276108</v>
      </c>
      <c r="C2096"/>
      <c r="D2096"/>
      <c r="E2096"/>
      <c r="F2096" s="1">
        <f t="shared" si="143"/>
        <v>209.97339007471368</v>
      </c>
      <c r="G2096" s="1">
        <f t="shared" si="144"/>
        <v>-1602.9814804559535</v>
      </c>
      <c r="P2096"/>
      <c r="Q2096"/>
    </row>
    <row r="2097" spans="1:17" x14ac:dyDescent="0.25">
      <c r="A2097" s="1">
        <f t="shared" si="145"/>
        <v>1997</v>
      </c>
      <c r="B2097">
        <f t="shared" si="142"/>
        <v>1116.7082282310816</v>
      </c>
      <c r="C2097"/>
      <c r="D2097"/>
      <c r="E2097"/>
      <c r="F2097" s="1">
        <f t="shared" si="143"/>
        <v>210.80242764726873</v>
      </c>
      <c r="G2097" s="1">
        <f t="shared" si="144"/>
        <v>-1604.0400226977483</v>
      </c>
      <c r="P2097"/>
      <c r="Q2097"/>
    </row>
    <row r="2098" spans="1:17" x14ac:dyDescent="0.25">
      <c r="A2098" s="1">
        <f t="shared" si="145"/>
        <v>1998</v>
      </c>
      <c r="B2098">
        <f t="shared" si="142"/>
        <v>1117.2674211345523</v>
      </c>
      <c r="C2098"/>
      <c r="D2098"/>
      <c r="E2098"/>
      <c r="F2098" s="1">
        <f t="shared" si="143"/>
        <v>211.63146521982375</v>
      </c>
      <c r="G2098" s="1">
        <f t="shared" si="144"/>
        <v>-1605.0966109998299</v>
      </c>
      <c r="P2098"/>
      <c r="Q2098"/>
    </row>
    <row r="2099" spans="1:17" x14ac:dyDescent="0.25">
      <c r="A2099" s="1">
        <f t="shared" si="145"/>
        <v>1999</v>
      </c>
      <c r="B2099">
        <f t="shared" si="142"/>
        <v>1117.8266140380231</v>
      </c>
      <c r="C2099"/>
      <c r="D2099"/>
      <c r="E2099"/>
      <c r="F2099" s="1">
        <f t="shared" si="143"/>
        <v>212.4605027923788</v>
      </c>
      <c r="G2099" s="1">
        <f t="shared" si="144"/>
        <v>-1606.1512453621979</v>
      </c>
      <c r="P2099"/>
      <c r="Q2099"/>
    </row>
    <row r="2100" spans="1:17" x14ac:dyDescent="0.25">
      <c r="A2100" s="1">
        <f t="shared" si="145"/>
        <v>2000</v>
      </c>
      <c r="B2100">
        <f t="shared" si="142"/>
        <v>1118.3858069414939</v>
      </c>
      <c r="C2100"/>
      <c r="D2100"/>
      <c r="E2100"/>
      <c r="F2100" s="1">
        <f t="shared" si="143"/>
        <v>213.28954036493386</v>
      </c>
      <c r="G2100" s="1">
        <f t="shared" si="144"/>
        <v>-1607.2039257848528</v>
      </c>
      <c r="P2100"/>
      <c r="Q2100"/>
    </row>
    <row r="2101" spans="1:17" x14ac:dyDescent="0.25">
      <c r="A2101" s="1">
        <f t="shared" si="145"/>
        <v>2001</v>
      </c>
      <c r="B2101">
        <f t="shared" si="142"/>
        <v>1118.9449998449645</v>
      </c>
      <c r="C2101"/>
      <c r="D2101"/>
      <c r="E2101"/>
      <c r="F2101" s="1">
        <f t="shared" si="143"/>
        <v>214.11857793748888</v>
      </c>
      <c r="G2101" s="1">
        <f t="shared" si="144"/>
        <v>-1608.2546522677947</v>
      </c>
      <c r="P2101"/>
      <c r="Q2101"/>
    </row>
    <row r="2102" spans="1:17" x14ac:dyDescent="0.25">
      <c r="A2102" s="1">
        <f t="shared" si="145"/>
        <v>2002</v>
      </c>
      <c r="B2102">
        <f t="shared" si="142"/>
        <v>1119.5041927484353</v>
      </c>
      <c r="C2102"/>
      <c r="D2102"/>
      <c r="E2102"/>
      <c r="F2102" s="1">
        <f t="shared" si="143"/>
        <v>214.94761551004393</v>
      </c>
      <c r="G2102" s="1">
        <f t="shared" si="144"/>
        <v>-1609.303424811023</v>
      </c>
      <c r="P2102"/>
      <c r="Q2102"/>
    </row>
    <row r="2103" spans="1:17" x14ac:dyDescent="0.25">
      <c r="A2103" s="1">
        <f t="shared" si="145"/>
        <v>2003</v>
      </c>
      <c r="B2103">
        <f t="shared" si="142"/>
        <v>1120.0633856519059</v>
      </c>
      <c r="C2103"/>
      <c r="D2103"/>
      <c r="E2103"/>
      <c r="F2103" s="1">
        <f t="shared" si="143"/>
        <v>215.77665308259898</v>
      </c>
      <c r="G2103" s="1">
        <f t="shared" si="144"/>
        <v>-1610.350243414538</v>
      </c>
      <c r="P2103"/>
      <c r="Q2103"/>
    </row>
    <row r="2104" spans="1:17" x14ac:dyDescent="0.25">
      <c r="A2104" s="1">
        <f t="shared" si="145"/>
        <v>2004</v>
      </c>
      <c r="B2104">
        <f t="shared" si="142"/>
        <v>1120.6225785553768</v>
      </c>
      <c r="C2104"/>
      <c r="D2104"/>
      <c r="E2104"/>
      <c r="F2104" s="1">
        <f t="shared" si="143"/>
        <v>216.60569065515401</v>
      </c>
      <c r="G2104" s="1">
        <f t="shared" si="144"/>
        <v>-1611.3951080783402</v>
      </c>
      <c r="P2104"/>
      <c r="Q2104"/>
    </row>
    <row r="2105" spans="1:17" x14ac:dyDescent="0.25">
      <c r="A2105" s="1">
        <f t="shared" si="145"/>
        <v>2005</v>
      </c>
      <c r="B2105">
        <f t="shared" si="142"/>
        <v>1121.1817714588476</v>
      </c>
      <c r="C2105"/>
      <c r="D2105"/>
      <c r="E2105"/>
      <c r="F2105" s="1">
        <f t="shared" si="143"/>
        <v>217.43472822770906</v>
      </c>
      <c r="G2105" s="1">
        <f t="shared" si="144"/>
        <v>-1612.4380188024286</v>
      </c>
      <c r="P2105"/>
      <c r="Q2105"/>
    </row>
    <row r="2106" spans="1:17" x14ac:dyDescent="0.25">
      <c r="A2106" s="1">
        <f t="shared" si="145"/>
        <v>2006</v>
      </c>
      <c r="B2106">
        <f t="shared" si="142"/>
        <v>1121.7409643623182</v>
      </c>
      <c r="C2106"/>
      <c r="D2106"/>
      <c r="E2106"/>
      <c r="F2106" s="1">
        <f t="shared" si="143"/>
        <v>218.26376580026411</v>
      </c>
      <c r="G2106" s="1">
        <f t="shared" si="144"/>
        <v>-1613.4789755868039</v>
      </c>
      <c r="P2106"/>
      <c r="Q2106"/>
    </row>
    <row r="2107" spans="1:17" x14ac:dyDescent="0.25">
      <c r="A2107" s="1">
        <f t="shared" si="145"/>
        <v>2007</v>
      </c>
      <c r="B2107">
        <f t="shared" si="142"/>
        <v>1122.300157265789</v>
      </c>
      <c r="C2107"/>
      <c r="D2107"/>
      <c r="E2107"/>
      <c r="F2107" s="1">
        <f t="shared" si="143"/>
        <v>219.09280337281913</v>
      </c>
      <c r="G2107" s="1">
        <f t="shared" si="144"/>
        <v>-1614.517978431466</v>
      </c>
      <c r="P2107"/>
      <c r="Q2107"/>
    </row>
    <row r="2108" spans="1:17" x14ac:dyDescent="0.25">
      <c r="A2108" s="1">
        <f t="shared" si="145"/>
        <v>2008</v>
      </c>
      <c r="B2108">
        <f t="shared" si="142"/>
        <v>1122.8593501692599</v>
      </c>
      <c r="C2108"/>
      <c r="D2108"/>
      <c r="E2108"/>
      <c r="F2108" s="1">
        <f t="shared" si="143"/>
        <v>219.92184094537419</v>
      </c>
      <c r="G2108" s="1">
        <f t="shared" si="144"/>
        <v>-1615.5550273364147</v>
      </c>
      <c r="P2108"/>
      <c r="Q2108"/>
    </row>
    <row r="2109" spans="1:17" x14ac:dyDescent="0.25">
      <c r="A2109" s="1">
        <f t="shared" si="145"/>
        <v>2009</v>
      </c>
      <c r="B2109">
        <f t="shared" si="142"/>
        <v>1123.4185430727305</v>
      </c>
      <c r="C2109"/>
      <c r="D2109"/>
      <c r="E2109"/>
      <c r="F2109" s="1">
        <f t="shared" si="143"/>
        <v>220.75087851792921</v>
      </c>
      <c r="G2109" s="1">
        <f t="shared" si="144"/>
        <v>-1616.5901223016501</v>
      </c>
      <c r="P2109"/>
      <c r="Q2109"/>
    </row>
    <row r="2110" spans="1:17" x14ac:dyDescent="0.25">
      <c r="A2110" s="1">
        <f t="shared" si="145"/>
        <v>2010</v>
      </c>
      <c r="B2110">
        <f t="shared" si="142"/>
        <v>1123.9777359762013</v>
      </c>
      <c r="C2110"/>
      <c r="D2110"/>
      <c r="E2110"/>
      <c r="F2110" s="1">
        <f t="shared" si="143"/>
        <v>221.57991609048426</v>
      </c>
      <c r="G2110" s="1">
        <f t="shared" si="144"/>
        <v>-1617.6232633271723</v>
      </c>
      <c r="P2110"/>
      <c r="Q2110"/>
    </row>
    <row r="2111" spans="1:17" x14ac:dyDescent="0.25">
      <c r="A2111" s="1">
        <f t="shared" si="145"/>
        <v>2011</v>
      </c>
      <c r="B2111">
        <f t="shared" si="142"/>
        <v>1124.5369288796721</v>
      </c>
      <c r="C2111"/>
      <c r="D2111"/>
      <c r="E2111"/>
      <c r="F2111" s="1">
        <f t="shared" si="143"/>
        <v>222.40895366303931</v>
      </c>
      <c r="G2111" s="1">
        <f t="shared" si="144"/>
        <v>-1618.6544504129813</v>
      </c>
      <c r="P2111"/>
      <c r="Q2111"/>
    </row>
    <row r="2112" spans="1:17" x14ac:dyDescent="0.25">
      <c r="A2112" s="1">
        <f t="shared" si="145"/>
        <v>2012</v>
      </c>
      <c r="B2112">
        <f t="shared" si="142"/>
        <v>1125.0961217831427</v>
      </c>
      <c r="C2112"/>
      <c r="D2112"/>
      <c r="E2112"/>
      <c r="F2112" s="1">
        <f t="shared" si="143"/>
        <v>223.23799123559434</v>
      </c>
      <c r="G2112" s="1">
        <f t="shared" si="144"/>
        <v>-1619.6836835590768</v>
      </c>
      <c r="P2112"/>
      <c r="Q2112"/>
    </row>
    <row r="2113" spans="1:17" x14ac:dyDescent="0.25">
      <c r="A2113" s="1">
        <f t="shared" si="145"/>
        <v>2013</v>
      </c>
      <c r="B2113">
        <f t="shared" si="142"/>
        <v>1125.6553146866136</v>
      </c>
      <c r="C2113"/>
      <c r="D2113"/>
      <c r="E2113"/>
      <c r="F2113" s="1">
        <f t="shared" si="143"/>
        <v>224.06702880814939</v>
      </c>
      <c r="G2113" s="1">
        <f t="shared" si="144"/>
        <v>-1620.7109627654593</v>
      </c>
      <c r="P2113"/>
      <c r="Q2113"/>
    </row>
    <row r="2114" spans="1:17" x14ac:dyDescent="0.25">
      <c r="A2114" s="1">
        <f t="shared" si="145"/>
        <v>2014</v>
      </c>
      <c r="B2114">
        <f t="shared" si="142"/>
        <v>1126.2145075900842</v>
      </c>
      <c r="C2114"/>
      <c r="D2114"/>
      <c r="E2114"/>
      <c r="F2114" s="1">
        <f t="shared" si="143"/>
        <v>224.89606638070444</v>
      </c>
      <c r="G2114" s="1">
        <f t="shared" si="144"/>
        <v>-1621.7362880321282</v>
      </c>
      <c r="P2114"/>
      <c r="Q2114"/>
    </row>
    <row r="2115" spans="1:17" x14ac:dyDescent="0.25">
      <c r="A2115" s="1">
        <f t="shared" si="145"/>
        <v>2015</v>
      </c>
      <c r="B2115">
        <f t="shared" si="142"/>
        <v>1126.773700493555</v>
      </c>
      <c r="C2115"/>
      <c r="D2115"/>
      <c r="E2115"/>
      <c r="F2115" s="1">
        <f t="shared" si="143"/>
        <v>225.72510395325946</v>
      </c>
      <c r="G2115" s="1">
        <f t="shared" si="144"/>
        <v>-1622.759659359084</v>
      </c>
      <c r="P2115"/>
      <c r="Q2115"/>
    </row>
    <row r="2116" spans="1:17" x14ac:dyDescent="0.25">
      <c r="A2116" s="1">
        <f t="shared" si="145"/>
        <v>2016</v>
      </c>
      <c r="B2116">
        <f t="shared" si="142"/>
        <v>1127.3328933970258</v>
      </c>
      <c r="C2116"/>
      <c r="D2116"/>
      <c r="E2116"/>
      <c r="F2116" s="1">
        <f t="shared" si="143"/>
        <v>226.55414152581452</v>
      </c>
      <c r="G2116" s="1">
        <f t="shared" si="144"/>
        <v>-1623.7810767463266</v>
      </c>
      <c r="P2116"/>
      <c r="Q2116"/>
    </row>
    <row r="2117" spans="1:17" x14ac:dyDescent="0.25">
      <c r="A2117" s="1">
        <f t="shared" si="145"/>
        <v>2017</v>
      </c>
      <c r="B2117">
        <f t="shared" si="142"/>
        <v>1127.8920863004964</v>
      </c>
      <c r="C2117"/>
      <c r="D2117"/>
      <c r="E2117"/>
      <c r="F2117" s="1">
        <f t="shared" si="143"/>
        <v>227.38317909836957</v>
      </c>
      <c r="G2117" s="1">
        <f t="shared" si="144"/>
        <v>-1624.8005401938558</v>
      </c>
      <c r="P2117"/>
      <c r="Q2117"/>
    </row>
    <row r="2118" spans="1:17" x14ac:dyDescent="0.25">
      <c r="A2118" s="1">
        <f t="shared" si="145"/>
        <v>2018</v>
      </c>
      <c r="B2118">
        <f t="shared" si="142"/>
        <v>1128.4512792039673</v>
      </c>
      <c r="C2118"/>
      <c r="D2118"/>
      <c r="E2118"/>
      <c r="F2118" s="1">
        <f t="shared" si="143"/>
        <v>228.21221667092459</v>
      </c>
      <c r="G2118" s="1">
        <f t="shared" si="144"/>
        <v>-1625.8180497016717</v>
      </c>
      <c r="P2118"/>
      <c r="Q2118"/>
    </row>
    <row r="2119" spans="1:17" x14ac:dyDescent="0.25">
      <c r="A2119" s="1">
        <f t="shared" si="145"/>
        <v>2019</v>
      </c>
      <c r="B2119">
        <f t="shared" si="142"/>
        <v>1129.0104721074381</v>
      </c>
      <c r="C2119"/>
      <c r="D2119"/>
      <c r="E2119"/>
      <c r="F2119" s="1">
        <f t="shared" si="143"/>
        <v>229.04125424347964</v>
      </c>
      <c r="G2119" s="1">
        <f t="shared" si="144"/>
        <v>-1626.8336052697746</v>
      </c>
      <c r="P2119"/>
      <c r="Q2119"/>
    </row>
    <row r="2120" spans="1:17" x14ac:dyDescent="0.25">
      <c r="A2120" s="1">
        <f t="shared" si="145"/>
        <v>2020</v>
      </c>
      <c r="B2120">
        <f t="shared" si="142"/>
        <v>1129.5696650109087</v>
      </c>
      <c r="C2120"/>
      <c r="D2120"/>
      <c r="E2120"/>
      <c r="F2120" s="1">
        <f t="shared" si="143"/>
        <v>229.87029181603467</v>
      </c>
      <c r="G2120" s="1">
        <f t="shared" si="144"/>
        <v>-1627.8472068981639</v>
      </c>
      <c r="P2120"/>
      <c r="Q2120"/>
    </row>
    <row r="2121" spans="1:17" x14ac:dyDescent="0.25">
      <c r="A2121" s="1">
        <f t="shared" si="145"/>
        <v>2021</v>
      </c>
      <c r="B2121">
        <f t="shared" si="142"/>
        <v>1130.1288579143795</v>
      </c>
      <c r="C2121"/>
      <c r="D2121"/>
      <c r="E2121"/>
      <c r="F2121" s="1">
        <f t="shared" si="143"/>
        <v>230.69932938858972</v>
      </c>
      <c r="G2121" s="1">
        <f t="shared" si="144"/>
        <v>-1628.8588545868402</v>
      </c>
      <c r="P2121"/>
      <c r="Q2121"/>
    </row>
    <row r="2122" spans="1:17" x14ac:dyDescent="0.25">
      <c r="A2122" s="1">
        <f t="shared" si="145"/>
        <v>2022</v>
      </c>
      <c r="B2122">
        <f t="shared" si="142"/>
        <v>1130.6880508178504</v>
      </c>
      <c r="C2122"/>
      <c r="D2122"/>
      <c r="E2122"/>
      <c r="F2122" s="1">
        <f t="shared" si="143"/>
        <v>231.52836696114477</v>
      </c>
      <c r="G2122" s="1">
        <f t="shared" si="144"/>
        <v>-1629.8685483358029</v>
      </c>
      <c r="P2122"/>
      <c r="Q2122"/>
    </row>
    <row r="2123" spans="1:17" x14ac:dyDescent="0.25">
      <c r="A2123" s="1">
        <f t="shared" si="145"/>
        <v>2023</v>
      </c>
      <c r="B2123">
        <f t="shared" si="142"/>
        <v>1131.247243721321</v>
      </c>
      <c r="C2123"/>
      <c r="D2123"/>
      <c r="E2123"/>
      <c r="F2123" s="1">
        <f t="shared" si="143"/>
        <v>232.35740453369979</v>
      </c>
      <c r="G2123" s="1">
        <f t="shared" si="144"/>
        <v>-1630.8762881450525</v>
      </c>
      <c r="P2123"/>
      <c r="Q2123"/>
    </row>
    <row r="2124" spans="1:17" x14ac:dyDescent="0.25">
      <c r="A2124" s="1">
        <f t="shared" si="145"/>
        <v>2024</v>
      </c>
      <c r="B2124">
        <f t="shared" si="142"/>
        <v>1131.8064366247918</v>
      </c>
      <c r="C2124"/>
      <c r="D2124"/>
      <c r="E2124"/>
      <c r="F2124" s="1">
        <f t="shared" si="143"/>
        <v>233.18644210625484</v>
      </c>
      <c r="G2124" s="1">
        <f t="shared" si="144"/>
        <v>-1631.8820740145889</v>
      </c>
      <c r="P2124"/>
      <c r="Q2124"/>
    </row>
    <row r="2125" spans="1:17" x14ac:dyDescent="0.25">
      <c r="A2125" s="1">
        <f t="shared" si="145"/>
        <v>2025</v>
      </c>
      <c r="B2125">
        <f t="shared" si="142"/>
        <v>1132.3656295282624</v>
      </c>
      <c r="C2125"/>
      <c r="D2125"/>
      <c r="E2125"/>
      <c r="F2125" s="1">
        <f t="shared" si="143"/>
        <v>234.0154796788099</v>
      </c>
      <c r="G2125" s="1">
        <f t="shared" si="144"/>
        <v>-1632.8859059444119</v>
      </c>
      <c r="P2125"/>
      <c r="Q2125"/>
    </row>
    <row r="2126" spans="1:17" x14ac:dyDescent="0.25">
      <c r="A2126" s="1">
        <f t="shared" si="145"/>
        <v>2026</v>
      </c>
      <c r="B2126">
        <f t="shared" si="142"/>
        <v>1132.9248224317332</v>
      </c>
      <c r="C2126"/>
      <c r="D2126"/>
      <c r="E2126"/>
      <c r="F2126" s="1">
        <f t="shared" si="143"/>
        <v>234.84451725136492</v>
      </c>
      <c r="G2126" s="1">
        <f t="shared" si="144"/>
        <v>-1633.8877839345216</v>
      </c>
      <c r="P2126"/>
      <c r="Q2126"/>
    </row>
    <row r="2127" spans="1:17" x14ac:dyDescent="0.25">
      <c r="A2127" s="1">
        <f t="shared" si="145"/>
        <v>2027</v>
      </c>
      <c r="B2127">
        <f t="shared" si="142"/>
        <v>1133.484015335204</v>
      </c>
      <c r="C2127"/>
      <c r="D2127"/>
      <c r="E2127"/>
      <c r="F2127" s="1">
        <f t="shared" si="143"/>
        <v>235.67355482391997</v>
      </c>
      <c r="G2127" s="1">
        <f t="shared" si="144"/>
        <v>-1634.8877079849181</v>
      </c>
      <c r="P2127"/>
      <c r="Q2127"/>
    </row>
    <row r="2128" spans="1:17" x14ac:dyDescent="0.25">
      <c r="A2128" s="1">
        <f t="shared" si="145"/>
        <v>2028</v>
      </c>
      <c r="B2128">
        <f t="shared" si="142"/>
        <v>1134.0432082386747</v>
      </c>
      <c r="C2128"/>
      <c r="D2128"/>
      <c r="E2128"/>
      <c r="F2128" s="1">
        <f t="shared" si="143"/>
        <v>236.50259239647502</v>
      </c>
      <c r="G2128" s="1">
        <f t="shared" si="144"/>
        <v>-1635.8856780956014</v>
      </c>
      <c r="P2128"/>
      <c r="Q2128"/>
    </row>
    <row r="2129" spans="1:17" x14ac:dyDescent="0.25">
      <c r="A2129" s="1">
        <f t="shared" si="145"/>
        <v>2029</v>
      </c>
      <c r="B2129">
        <f t="shared" si="142"/>
        <v>1134.6024011421455</v>
      </c>
      <c r="C2129"/>
      <c r="D2129"/>
      <c r="E2129"/>
      <c r="F2129" s="1">
        <f t="shared" si="143"/>
        <v>237.33162996903005</v>
      </c>
      <c r="G2129" s="1">
        <f t="shared" si="144"/>
        <v>-1636.8816942665712</v>
      </c>
      <c r="P2129"/>
      <c r="Q2129"/>
    </row>
    <row r="2130" spans="1:17" x14ac:dyDescent="0.25">
      <c r="A2130" s="1">
        <f t="shared" si="145"/>
        <v>2030</v>
      </c>
      <c r="B2130">
        <f t="shared" si="142"/>
        <v>1135.1615940456163</v>
      </c>
      <c r="C2130"/>
      <c r="D2130"/>
      <c r="E2130"/>
      <c r="F2130" s="1">
        <f t="shared" si="143"/>
        <v>238.1606675415851</v>
      </c>
      <c r="G2130" s="1">
        <f t="shared" si="144"/>
        <v>-1637.875756497828</v>
      </c>
      <c r="P2130"/>
      <c r="Q2130"/>
    </row>
    <row r="2131" spans="1:17" x14ac:dyDescent="0.25">
      <c r="A2131" s="1">
        <f t="shared" si="145"/>
        <v>2031</v>
      </c>
      <c r="B2131">
        <f t="shared" si="142"/>
        <v>1135.7207869490869</v>
      </c>
      <c r="C2131"/>
      <c r="D2131"/>
      <c r="E2131"/>
      <c r="F2131" s="1">
        <f t="shared" si="143"/>
        <v>238.98970511414015</v>
      </c>
      <c r="G2131" s="1">
        <f t="shared" si="144"/>
        <v>-1638.8678647893714</v>
      </c>
      <c r="P2131"/>
      <c r="Q2131"/>
    </row>
    <row r="2132" spans="1:17" x14ac:dyDescent="0.25">
      <c r="A2132" s="1">
        <f t="shared" si="145"/>
        <v>2032</v>
      </c>
      <c r="B2132">
        <f t="shared" si="142"/>
        <v>1136.2799798525577</v>
      </c>
      <c r="C2132"/>
      <c r="D2132"/>
      <c r="E2132"/>
      <c r="F2132" s="1">
        <f t="shared" si="143"/>
        <v>239.81874268669517</v>
      </c>
      <c r="G2132" s="1">
        <f t="shared" si="144"/>
        <v>-1639.8580191412016</v>
      </c>
      <c r="P2132"/>
      <c r="Q2132"/>
    </row>
    <row r="2133" spans="1:17" x14ac:dyDescent="0.25">
      <c r="A2133" s="1">
        <f t="shared" si="145"/>
        <v>2033</v>
      </c>
      <c r="B2133">
        <f t="shared" si="142"/>
        <v>1136.8391727560283</v>
      </c>
      <c r="C2133"/>
      <c r="D2133"/>
      <c r="E2133"/>
      <c r="F2133" s="1">
        <f t="shared" si="143"/>
        <v>240.64778025925023</v>
      </c>
      <c r="G2133" s="1">
        <f t="shared" si="144"/>
        <v>-1640.8462195533182</v>
      </c>
      <c r="P2133"/>
      <c r="Q2133"/>
    </row>
    <row r="2134" spans="1:17" x14ac:dyDescent="0.25">
      <c r="A2134" s="1">
        <f t="shared" si="145"/>
        <v>2034</v>
      </c>
      <c r="B2134">
        <f t="shared" si="142"/>
        <v>1137.3983656594992</v>
      </c>
      <c r="C2134"/>
      <c r="D2134"/>
      <c r="E2134"/>
      <c r="F2134" s="1">
        <f t="shared" si="143"/>
        <v>241.47681783180525</v>
      </c>
      <c r="G2134" s="1">
        <f t="shared" si="144"/>
        <v>-1641.8324660257219</v>
      </c>
      <c r="P2134"/>
      <c r="Q2134"/>
    </row>
    <row r="2135" spans="1:17" x14ac:dyDescent="0.25">
      <c r="A2135" s="1">
        <f t="shared" si="145"/>
        <v>2035</v>
      </c>
      <c r="B2135">
        <f t="shared" si="142"/>
        <v>1137.95755856297</v>
      </c>
      <c r="C2135"/>
      <c r="D2135"/>
      <c r="E2135"/>
      <c r="F2135" s="1">
        <f t="shared" si="143"/>
        <v>242.3058554043603</v>
      </c>
      <c r="G2135" s="1">
        <f t="shared" si="144"/>
        <v>-1642.8167585584122</v>
      </c>
      <c r="P2135"/>
      <c r="Q2135"/>
    </row>
    <row r="2136" spans="1:17" x14ac:dyDescent="0.25">
      <c r="A2136" s="1">
        <f t="shared" si="145"/>
        <v>2036</v>
      </c>
      <c r="B2136">
        <f t="shared" si="142"/>
        <v>1138.5167514664406</v>
      </c>
      <c r="C2136"/>
      <c r="D2136"/>
      <c r="E2136"/>
      <c r="F2136" s="1">
        <f t="shared" si="143"/>
        <v>243.13489297691535</v>
      </c>
      <c r="G2136" s="1">
        <f t="shared" si="144"/>
        <v>-1643.7990971513891</v>
      </c>
      <c r="P2136"/>
      <c r="Q2136"/>
    </row>
    <row r="2137" spans="1:17" x14ac:dyDescent="0.25">
      <c r="A2137" s="1">
        <f t="shared" si="145"/>
        <v>2037</v>
      </c>
      <c r="B2137">
        <f t="shared" si="142"/>
        <v>1139.0759443699114</v>
      </c>
      <c r="C2137"/>
      <c r="D2137"/>
      <c r="E2137"/>
      <c r="F2137" s="1">
        <f t="shared" si="143"/>
        <v>243.96393054947038</v>
      </c>
      <c r="G2137" s="1">
        <f t="shared" si="144"/>
        <v>-1644.7794818046527</v>
      </c>
      <c r="P2137"/>
      <c r="Q2137"/>
    </row>
    <row r="2138" spans="1:17" x14ac:dyDescent="0.25">
      <c r="A2138" s="1">
        <f t="shared" si="145"/>
        <v>2038</v>
      </c>
      <c r="B2138">
        <f t="shared" si="142"/>
        <v>1139.6351372733823</v>
      </c>
      <c r="C2138"/>
      <c r="D2138"/>
      <c r="E2138"/>
      <c r="F2138" s="1">
        <f t="shared" si="143"/>
        <v>244.79296812202543</v>
      </c>
      <c r="G2138" s="1">
        <f t="shared" si="144"/>
        <v>-1645.7579125182033</v>
      </c>
      <c r="P2138"/>
      <c r="Q2138"/>
    </row>
    <row r="2139" spans="1:17" x14ac:dyDescent="0.25">
      <c r="A2139" s="1">
        <f t="shared" si="145"/>
        <v>2039</v>
      </c>
      <c r="B2139">
        <f t="shared" si="142"/>
        <v>1140.1943301768529</v>
      </c>
      <c r="C2139"/>
      <c r="D2139"/>
      <c r="E2139"/>
      <c r="F2139" s="1">
        <f t="shared" si="143"/>
        <v>245.62200569458048</v>
      </c>
      <c r="G2139" s="1">
        <f t="shared" si="144"/>
        <v>-1646.7343892920405</v>
      </c>
      <c r="P2139"/>
      <c r="Q2139"/>
    </row>
    <row r="2140" spans="1:17" x14ac:dyDescent="0.25">
      <c r="A2140" s="1">
        <f t="shared" si="145"/>
        <v>2040</v>
      </c>
      <c r="B2140">
        <f t="shared" si="142"/>
        <v>1140.7535230803237</v>
      </c>
      <c r="C2140"/>
      <c r="D2140"/>
      <c r="E2140"/>
      <c r="F2140" s="1">
        <f t="shared" si="143"/>
        <v>246.4510432671355</v>
      </c>
      <c r="G2140" s="1">
        <f t="shared" si="144"/>
        <v>-1647.7089121261645</v>
      </c>
      <c r="P2140"/>
      <c r="Q2140"/>
    </row>
    <row r="2141" spans="1:17" x14ac:dyDescent="0.25">
      <c r="A2141" s="1">
        <f t="shared" si="145"/>
        <v>2041</v>
      </c>
      <c r="B2141">
        <f t="shared" si="142"/>
        <v>1141.3127159837945</v>
      </c>
      <c r="C2141"/>
      <c r="D2141"/>
      <c r="E2141"/>
      <c r="F2141" s="1">
        <f t="shared" si="143"/>
        <v>247.28008083969056</v>
      </c>
      <c r="G2141" s="1">
        <f t="shared" si="144"/>
        <v>-1648.6814810205751</v>
      </c>
      <c r="P2141"/>
      <c r="Q2141"/>
    </row>
    <row r="2142" spans="1:17" x14ac:dyDescent="0.25">
      <c r="A2142" s="1">
        <f t="shared" si="145"/>
        <v>2042</v>
      </c>
      <c r="B2142">
        <f t="shared" si="142"/>
        <v>1141.8719088872651</v>
      </c>
      <c r="C2142"/>
      <c r="D2142"/>
      <c r="E2142"/>
      <c r="F2142" s="1">
        <f t="shared" si="143"/>
        <v>248.10911841224561</v>
      </c>
      <c r="G2142" s="1">
        <f t="shared" si="144"/>
        <v>-1649.6520959752725</v>
      </c>
      <c r="P2142"/>
      <c r="Q2142"/>
    </row>
    <row r="2143" spans="1:17" x14ac:dyDescent="0.25">
      <c r="A2143" s="1">
        <f t="shared" si="145"/>
        <v>2043</v>
      </c>
      <c r="B2143">
        <f t="shared" si="142"/>
        <v>1142.431101790736</v>
      </c>
      <c r="C2143"/>
      <c r="D2143"/>
      <c r="E2143"/>
      <c r="F2143" s="1">
        <f t="shared" si="143"/>
        <v>248.93815598480063</v>
      </c>
      <c r="G2143" s="1">
        <f t="shared" si="144"/>
        <v>-1650.6207569902565</v>
      </c>
      <c r="P2143"/>
      <c r="Q2143"/>
    </row>
    <row r="2144" spans="1:17" x14ac:dyDescent="0.25">
      <c r="A2144" s="1">
        <f t="shared" si="145"/>
        <v>2044</v>
      </c>
      <c r="B2144">
        <f t="shared" si="142"/>
        <v>1142.9902946942066</v>
      </c>
      <c r="C2144"/>
      <c r="D2144"/>
      <c r="E2144"/>
      <c r="F2144" s="1">
        <f t="shared" si="143"/>
        <v>249.76719355735568</v>
      </c>
      <c r="G2144" s="1">
        <f t="shared" si="144"/>
        <v>-1651.5874640655272</v>
      </c>
      <c r="P2144"/>
      <c r="Q2144"/>
    </row>
    <row r="2145" spans="1:17" x14ac:dyDescent="0.25">
      <c r="A2145" s="1">
        <f t="shared" si="145"/>
        <v>2045</v>
      </c>
      <c r="B2145">
        <f t="shared" si="142"/>
        <v>1143.5494875976774</v>
      </c>
      <c r="C2145"/>
      <c r="D2145"/>
      <c r="E2145"/>
      <c r="F2145" s="1">
        <f t="shared" si="143"/>
        <v>250.59623112991071</v>
      </c>
      <c r="G2145" s="1">
        <f t="shared" si="144"/>
        <v>-1652.5522172010847</v>
      </c>
      <c r="P2145"/>
      <c r="Q2145"/>
    </row>
    <row r="2146" spans="1:17" x14ac:dyDescent="0.25">
      <c r="A2146" s="1">
        <f t="shared" si="145"/>
        <v>2046</v>
      </c>
      <c r="B2146">
        <f t="shared" si="142"/>
        <v>1144.1086805011482</v>
      </c>
      <c r="C2146"/>
      <c r="D2146"/>
      <c r="E2146"/>
      <c r="F2146" s="1">
        <f t="shared" si="143"/>
        <v>251.42526870246576</v>
      </c>
      <c r="G2146" s="1">
        <f t="shared" si="144"/>
        <v>-1653.515016396929</v>
      </c>
      <c r="P2146"/>
      <c r="Q2146"/>
    </row>
    <row r="2147" spans="1:17" x14ac:dyDescent="0.25">
      <c r="A2147" s="1">
        <f t="shared" si="145"/>
        <v>2047</v>
      </c>
      <c r="B2147">
        <f t="shared" si="142"/>
        <v>1144.6678734046188</v>
      </c>
      <c r="C2147"/>
      <c r="D2147"/>
      <c r="E2147"/>
      <c r="F2147" s="1">
        <f t="shared" si="143"/>
        <v>252.25430627502081</v>
      </c>
      <c r="G2147" s="1">
        <f t="shared" si="144"/>
        <v>-1654.4758616530601</v>
      </c>
      <c r="P2147"/>
      <c r="Q2147"/>
    </row>
    <row r="2148" spans="1:17" x14ac:dyDescent="0.25">
      <c r="A2148" s="1">
        <f t="shared" si="145"/>
        <v>2048</v>
      </c>
      <c r="B2148">
        <f t="shared" si="142"/>
        <v>1145.2270663080897</v>
      </c>
      <c r="C2148"/>
      <c r="D2148"/>
      <c r="E2148"/>
      <c r="F2148" s="1">
        <f t="shared" si="143"/>
        <v>253.08334384757583</v>
      </c>
      <c r="G2148" s="1">
        <f t="shared" si="144"/>
        <v>-1655.4347529694776</v>
      </c>
      <c r="P2148"/>
      <c r="Q2148"/>
    </row>
    <row r="2149" spans="1:17" x14ac:dyDescent="0.25">
      <c r="A2149" s="1">
        <f t="shared" si="145"/>
        <v>2049</v>
      </c>
      <c r="B2149">
        <f t="shared" ref="B2149:B2212" si="146">A*A2149</f>
        <v>1145.7862592115605</v>
      </c>
      <c r="C2149"/>
      <c r="D2149"/>
      <c r="E2149"/>
      <c r="F2149" s="1">
        <f t="shared" ref="F2149:F2212" si="147">IF($A2149&lt;TSTRAIGHT,yarxiko-B*$A2149,IF($A2149&lt;time_up,-B*($A2149-TSTRAIGHT)+1/2*ABS(g)*($A2149-TSTRAIGHT)^2,B*(A2149-time_up)))</f>
        <v>253.91238142013088</v>
      </c>
      <c r="G2149" s="1">
        <f t="shared" ref="G2149:G2212" si="148">IF($A2149&lt;TSTRAIGHT,yarxiko-B*$A2149,IF($A2149&lt;TIME_TILLh,-B*($A2149-TSTRAIGHT)+1/2*g*($A2149-TSTRAIGHT)^2,IF($A2149&lt;TIME_TO_2ND,-h-Gamma*($A2149-TIME_TILLh),IF($A2149&lt;T_OLIKO,-h-DY_layer-Gamma*($A2149-TIME_TO_2ND)-1/2*g*($A2149-TIME_TO_2ND)^2,-2*h-DY_layer-B*($A2149-T_OLIKO)))))</f>
        <v>-1656.391690346182</v>
      </c>
      <c r="P2149"/>
      <c r="Q2149"/>
    </row>
    <row r="2150" spans="1:17" x14ac:dyDescent="0.25">
      <c r="A2150" s="1">
        <f t="shared" ref="A2150:A2213" si="149">A2149+DETE</f>
        <v>2050</v>
      </c>
      <c r="B2150">
        <f t="shared" si="146"/>
        <v>1146.3454521150311</v>
      </c>
      <c r="C2150"/>
      <c r="D2150"/>
      <c r="E2150"/>
      <c r="F2150" s="1">
        <f t="shared" si="147"/>
        <v>254.74141899268594</v>
      </c>
      <c r="G2150" s="1">
        <f t="shared" si="148"/>
        <v>-1657.3466737831732</v>
      </c>
      <c r="P2150"/>
      <c r="Q2150"/>
    </row>
    <row r="2151" spans="1:17" x14ac:dyDescent="0.25">
      <c r="A2151" s="1">
        <f t="shared" si="149"/>
        <v>2051</v>
      </c>
      <c r="B2151">
        <f t="shared" si="146"/>
        <v>1146.9046450185019</v>
      </c>
      <c r="C2151"/>
      <c r="D2151"/>
      <c r="E2151"/>
      <c r="F2151" s="1">
        <f t="shared" si="147"/>
        <v>255.57045656524096</v>
      </c>
      <c r="G2151" s="1">
        <f t="shared" si="148"/>
        <v>-1658.299703280451</v>
      </c>
      <c r="P2151"/>
      <c r="Q2151"/>
    </row>
    <row r="2152" spans="1:17" x14ac:dyDescent="0.25">
      <c r="A2152" s="1">
        <f t="shared" si="149"/>
        <v>2052</v>
      </c>
      <c r="B2152">
        <f t="shared" si="146"/>
        <v>1147.4638379219728</v>
      </c>
      <c r="C2152"/>
      <c r="D2152"/>
      <c r="E2152"/>
      <c r="F2152" s="1">
        <f t="shared" si="147"/>
        <v>256.39949413779601</v>
      </c>
      <c r="G2152" s="1">
        <f t="shared" si="148"/>
        <v>-1659.2507788380158</v>
      </c>
      <c r="P2152"/>
      <c r="Q2152"/>
    </row>
    <row r="2153" spans="1:17" x14ac:dyDescent="0.25">
      <c r="A2153" s="1">
        <f t="shared" si="149"/>
        <v>2053</v>
      </c>
      <c r="B2153">
        <f t="shared" si="146"/>
        <v>1148.0230308254434</v>
      </c>
      <c r="C2153"/>
      <c r="D2153"/>
      <c r="E2153"/>
      <c r="F2153" s="1">
        <f t="shared" si="147"/>
        <v>257.22853171035104</v>
      </c>
      <c r="G2153" s="1">
        <f t="shared" si="148"/>
        <v>-1660.199900455867</v>
      </c>
      <c r="P2153"/>
      <c r="Q2153"/>
    </row>
    <row r="2154" spans="1:17" x14ac:dyDescent="0.25">
      <c r="A2154" s="1">
        <f t="shared" si="149"/>
        <v>2054</v>
      </c>
      <c r="B2154">
        <f t="shared" si="146"/>
        <v>1148.5822237289142</v>
      </c>
      <c r="C2154"/>
      <c r="D2154"/>
      <c r="E2154"/>
      <c r="F2154" s="1">
        <f t="shared" si="147"/>
        <v>258.05756928290612</v>
      </c>
      <c r="G2154" s="1">
        <f t="shared" si="148"/>
        <v>-1661.1470681340052</v>
      </c>
      <c r="P2154"/>
      <c r="Q2154"/>
    </row>
    <row r="2155" spans="1:17" x14ac:dyDescent="0.25">
      <c r="A2155" s="1">
        <f t="shared" si="149"/>
        <v>2055</v>
      </c>
      <c r="B2155">
        <f t="shared" si="146"/>
        <v>1149.1414166323848</v>
      </c>
      <c r="C2155"/>
      <c r="D2155"/>
      <c r="E2155"/>
      <c r="F2155" s="1">
        <f t="shared" si="147"/>
        <v>258.88660685546114</v>
      </c>
      <c r="G2155" s="1">
        <f t="shared" si="148"/>
        <v>-1662.0922818724298</v>
      </c>
      <c r="P2155"/>
      <c r="Q2155"/>
    </row>
    <row r="2156" spans="1:17" x14ac:dyDescent="0.25">
      <c r="A2156" s="1">
        <f t="shared" si="149"/>
        <v>2056</v>
      </c>
      <c r="B2156">
        <f t="shared" si="146"/>
        <v>1149.7006095358556</v>
      </c>
      <c r="C2156"/>
      <c r="D2156"/>
      <c r="E2156"/>
      <c r="F2156" s="1">
        <f t="shared" si="147"/>
        <v>259.71564442801616</v>
      </c>
      <c r="G2156" s="1">
        <f t="shared" si="148"/>
        <v>-1663.0355416711413</v>
      </c>
      <c r="P2156"/>
      <c r="Q2156"/>
    </row>
    <row r="2157" spans="1:17" x14ac:dyDescent="0.25">
      <c r="A2157" s="1">
        <f t="shared" si="149"/>
        <v>2057</v>
      </c>
      <c r="B2157">
        <f t="shared" si="146"/>
        <v>1150.2598024393264</v>
      </c>
      <c r="C2157"/>
      <c r="D2157"/>
      <c r="E2157"/>
      <c r="F2157" s="1">
        <f t="shared" si="147"/>
        <v>260.54468200057124</v>
      </c>
      <c r="G2157" s="1">
        <f t="shared" si="148"/>
        <v>-1663.9768475301396</v>
      </c>
      <c r="P2157"/>
      <c r="Q2157"/>
    </row>
    <row r="2158" spans="1:17" x14ac:dyDescent="0.25">
      <c r="A2158" s="1">
        <f t="shared" si="149"/>
        <v>2058</v>
      </c>
      <c r="B2158">
        <f t="shared" si="146"/>
        <v>1150.8189953427971</v>
      </c>
      <c r="C2158"/>
      <c r="D2158"/>
      <c r="E2158"/>
      <c r="F2158" s="1">
        <f t="shared" si="147"/>
        <v>261.37371957312627</v>
      </c>
      <c r="G2158" s="1">
        <f t="shared" si="148"/>
        <v>-1664.9161994494245</v>
      </c>
      <c r="P2158"/>
      <c r="Q2158"/>
    </row>
    <row r="2159" spans="1:17" x14ac:dyDescent="0.25">
      <c r="A2159" s="1">
        <f t="shared" si="149"/>
        <v>2059</v>
      </c>
      <c r="B2159">
        <f t="shared" si="146"/>
        <v>1151.3781882462679</v>
      </c>
      <c r="C2159"/>
      <c r="D2159"/>
      <c r="E2159"/>
      <c r="F2159" s="1">
        <f t="shared" si="147"/>
        <v>262.20275714568129</v>
      </c>
      <c r="G2159" s="1">
        <f t="shared" si="148"/>
        <v>-1665.8535974289962</v>
      </c>
      <c r="P2159"/>
      <c r="Q2159"/>
    </row>
    <row r="2160" spans="1:17" x14ac:dyDescent="0.25">
      <c r="A2160" s="1">
        <f t="shared" si="149"/>
        <v>2060</v>
      </c>
      <c r="B2160">
        <f t="shared" si="146"/>
        <v>1151.9373811497387</v>
      </c>
      <c r="C2160"/>
      <c r="D2160"/>
      <c r="E2160"/>
      <c r="F2160" s="1">
        <f t="shared" si="147"/>
        <v>263.03179471823637</v>
      </c>
      <c r="G2160" s="1">
        <f t="shared" si="148"/>
        <v>-1666.7890414688545</v>
      </c>
      <c r="P2160"/>
      <c r="Q2160"/>
    </row>
    <row r="2161" spans="1:17" x14ac:dyDescent="0.25">
      <c r="A2161" s="1">
        <f t="shared" si="149"/>
        <v>2061</v>
      </c>
      <c r="B2161">
        <f t="shared" si="146"/>
        <v>1152.4965740532093</v>
      </c>
      <c r="C2161"/>
      <c r="D2161"/>
      <c r="E2161"/>
      <c r="F2161" s="1">
        <f t="shared" si="147"/>
        <v>263.86083229079139</v>
      </c>
      <c r="G2161" s="1">
        <f t="shared" si="148"/>
        <v>-1667.7225315689996</v>
      </c>
      <c r="P2161"/>
      <c r="Q2161"/>
    </row>
    <row r="2162" spans="1:17" x14ac:dyDescent="0.25">
      <c r="A2162" s="1">
        <f t="shared" si="149"/>
        <v>2062</v>
      </c>
      <c r="B2162">
        <f t="shared" si="146"/>
        <v>1153.0557669566801</v>
      </c>
      <c r="C2162"/>
      <c r="D2162"/>
      <c r="E2162"/>
      <c r="F2162" s="1">
        <f t="shared" si="147"/>
        <v>264.68986986334642</v>
      </c>
      <c r="G2162" s="1">
        <f t="shared" si="148"/>
        <v>-1668.6540677294315</v>
      </c>
      <c r="P2162"/>
      <c r="Q2162"/>
    </row>
    <row r="2163" spans="1:17" x14ac:dyDescent="0.25">
      <c r="A2163" s="1">
        <f t="shared" si="149"/>
        <v>2063</v>
      </c>
      <c r="B2163">
        <f t="shared" si="146"/>
        <v>1153.614959860151</v>
      </c>
      <c r="C2163"/>
      <c r="D2163"/>
      <c r="E2163"/>
      <c r="F2163" s="1">
        <f t="shared" si="147"/>
        <v>265.5189074359015</v>
      </c>
      <c r="G2163" s="1">
        <f t="shared" si="148"/>
        <v>-1669.5836499501499</v>
      </c>
      <c r="P2163"/>
      <c r="Q2163"/>
    </row>
    <row r="2164" spans="1:17" x14ac:dyDescent="0.25">
      <c r="A2164" s="1">
        <f t="shared" si="149"/>
        <v>2064</v>
      </c>
      <c r="B2164">
        <f t="shared" si="146"/>
        <v>1154.1741527636216</v>
      </c>
      <c r="C2164"/>
      <c r="D2164"/>
      <c r="E2164"/>
      <c r="F2164" s="1">
        <f t="shared" si="147"/>
        <v>266.34794500845652</v>
      </c>
      <c r="G2164" s="1">
        <f t="shared" si="148"/>
        <v>-1670.5112782311553</v>
      </c>
      <c r="P2164"/>
      <c r="Q2164"/>
    </row>
    <row r="2165" spans="1:17" x14ac:dyDescent="0.25">
      <c r="A2165" s="1">
        <f t="shared" si="149"/>
        <v>2065</v>
      </c>
      <c r="B2165">
        <f t="shared" si="146"/>
        <v>1154.7333456670924</v>
      </c>
      <c r="C2165"/>
      <c r="D2165"/>
      <c r="E2165"/>
      <c r="F2165" s="1">
        <f t="shared" si="147"/>
        <v>267.17698258101154</v>
      </c>
      <c r="G2165" s="1">
        <f t="shared" si="148"/>
        <v>-1671.4369525724474</v>
      </c>
      <c r="P2165"/>
      <c r="Q2165"/>
    </row>
    <row r="2166" spans="1:17" x14ac:dyDescent="0.25">
      <c r="A2166" s="1">
        <f t="shared" si="149"/>
        <v>2066</v>
      </c>
      <c r="B2166">
        <f t="shared" si="146"/>
        <v>1155.292538570563</v>
      </c>
      <c r="C2166"/>
      <c r="D2166"/>
      <c r="E2166"/>
      <c r="F2166" s="1">
        <f t="shared" si="147"/>
        <v>268.00602015356657</v>
      </c>
      <c r="G2166" s="1">
        <f t="shared" si="148"/>
        <v>-1672.3606729740261</v>
      </c>
      <c r="P2166"/>
      <c r="Q2166"/>
    </row>
    <row r="2167" spans="1:17" x14ac:dyDescent="0.25">
      <c r="A2167" s="1">
        <f t="shared" si="149"/>
        <v>2067</v>
      </c>
      <c r="B2167">
        <f t="shared" si="146"/>
        <v>1155.8517314740338</v>
      </c>
      <c r="C2167"/>
      <c r="D2167"/>
      <c r="E2167"/>
      <c r="F2167" s="1">
        <f t="shared" si="147"/>
        <v>268.83505772612165</v>
      </c>
      <c r="G2167" s="1">
        <f t="shared" si="148"/>
        <v>-1673.2824394358915</v>
      </c>
      <c r="P2167"/>
      <c r="Q2167"/>
    </row>
    <row r="2168" spans="1:17" x14ac:dyDescent="0.25">
      <c r="A2168" s="1">
        <f t="shared" si="149"/>
        <v>2068</v>
      </c>
      <c r="B2168">
        <f t="shared" si="146"/>
        <v>1156.4109243775047</v>
      </c>
      <c r="C2168"/>
      <c r="D2168"/>
      <c r="E2168"/>
      <c r="F2168" s="1">
        <f t="shared" si="147"/>
        <v>269.66409529867667</v>
      </c>
      <c r="G2168" s="1">
        <f t="shared" si="148"/>
        <v>-1674.2022519580437</v>
      </c>
      <c r="P2168"/>
      <c r="Q2168"/>
    </row>
    <row r="2169" spans="1:17" x14ac:dyDescent="0.25">
      <c r="A2169" s="1">
        <f t="shared" si="149"/>
        <v>2069</v>
      </c>
      <c r="B2169">
        <f t="shared" si="146"/>
        <v>1156.9701172809753</v>
      </c>
      <c r="C2169"/>
      <c r="D2169"/>
      <c r="E2169"/>
      <c r="F2169" s="1">
        <f t="shared" si="147"/>
        <v>270.49313287123169</v>
      </c>
      <c r="G2169" s="1">
        <f t="shared" si="148"/>
        <v>-1675.1201105404825</v>
      </c>
      <c r="P2169"/>
      <c r="Q2169"/>
    </row>
    <row r="2170" spans="1:17" x14ac:dyDescent="0.25">
      <c r="A2170" s="1">
        <f t="shared" si="149"/>
        <v>2070</v>
      </c>
      <c r="B2170">
        <f t="shared" si="146"/>
        <v>1157.5293101844461</v>
      </c>
      <c r="C2170"/>
      <c r="D2170"/>
      <c r="E2170"/>
      <c r="F2170" s="1">
        <f t="shared" si="147"/>
        <v>271.32217044378677</v>
      </c>
      <c r="G2170" s="1">
        <f t="shared" si="148"/>
        <v>-1676.0360151832083</v>
      </c>
      <c r="P2170"/>
      <c r="Q2170"/>
    </row>
    <row r="2171" spans="1:17" x14ac:dyDescent="0.25">
      <c r="A2171" s="1">
        <f t="shared" si="149"/>
        <v>2071</v>
      </c>
      <c r="B2171">
        <f t="shared" si="146"/>
        <v>1158.0885030879169</v>
      </c>
      <c r="C2171"/>
      <c r="D2171"/>
      <c r="E2171"/>
      <c r="F2171" s="1">
        <f t="shared" si="147"/>
        <v>272.1512080163418</v>
      </c>
      <c r="G2171" s="1">
        <f t="shared" si="148"/>
        <v>-1676.9499658862205</v>
      </c>
      <c r="P2171"/>
      <c r="Q2171"/>
    </row>
    <row r="2172" spans="1:17" x14ac:dyDescent="0.25">
      <c r="A2172" s="1">
        <f t="shared" si="149"/>
        <v>2072</v>
      </c>
      <c r="B2172">
        <f t="shared" si="146"/>
        <v>1158.6476959913875</v>
      </c>
      <c r="C2172"/>
      <c r="D2172"/>
      <c r="E2172"/>
      <c r="F2172" s="1">
        <f t="shared" si="147"/>
        <v>272.98024558889682</v>
      </c>
      <c r="G2172" s="1">
        <f t="shared" si="148"/>
        <v>-1677.8619626495197</v>
      </c>
      <c r="P2172"/>
      <c r="Q2172"/>
    </row>
    <row r="2173" spans="1:17" x14ac:dyDescent="0.25">
      <c r="A2173" s="1">
        <f t="shared" si="149"/>
        <v>2073</v>
      </c>
      <c r="B2173">
        <f t="shared" si="146"/>
        <v>1159.2068888948584</v>
      </c>
      <c r="C2173"/>
      <c r="D2173"/>
      <c r="E2173"/>
      <c r="F2173" s="1">
        <f t="shared" si="147"/>
        <v>273.8092831614519</v>
      </c>
      <c r="G2173" s="1">
        <f t="shared" si="148"/>
        <v>-1678.7720054731055</v>
      </c>
      <c r="P2173"/>
      <c r="Q2173"/>
    </row>
    <row r="2174" spans="1:17" x14ac:dyDescent="0.25">
      <c r="A2174" s="1">
        <f t="shared" si="149"/>
        <v>2074</v>
      </c>
      <c r="B2174">
        <f t="shared" si="146"/>
        <v>1159.766081798329</v>
      </c>
      <c r="C2174"/>
      <c r="D2174"/>
      <c r="E2174"/>
      <c r="F2174" s="1">
        <f t="shared" si="147"/>
        <v>274.63832073400692</v>
      </c>
      <c r="G2174" s="1">
        <f t="shared" si="148"/>
        <v>-1679.6800943569781</v>
      </c>
      <c r="P2174"/>
      <c r="Q2174"/>
    </row>
    <row r="2175" spans="1:17" x14ac:dyDescent="0.25">
      <c r="A2175" s="1">
        <f t="shared" si="149"/>
        <v>2075</v>
      </c>
      <c r="B2175">
        <f t="shared" si="146"/>
        <v>1160.3252747017998</v>
      </c>
      <c r="C2175"/>
      <c r="D2175"/>
      <c r="E2175"/>
      <c r="F2175" s="1">
        <f t="shared" si="147"/>
        <v>275.46735830656195</v>
      </c>
      <c r="G2175" s="1">
        <f t="shared" si="148"/>
        <v>-1680.5862293011373</v>
      </c>
      <c r="P2175"/>
      <c r="Q2175"/>
    </row>
    <row r="2176" spans="1:17" x14ac:dyDescent="0.25">
      <c r="A2176" s="1">
        <f t="shared" si="149"/>
        <v>2076</v>
      </c>
      <c r="B2176">
        <f t="shared" si="146"/>
        <v>1160.8844676052706</v>
      </c>
      <c r="C2176"/>
      <c r="D2176"/>
      <c r="E2176"/>
      <c r="F2176" s="1">
        <f t="shared" si="147"/>
        <v>276.29639587911703</v>
      </c>
      <c r="G2176" s="1">
        <f t="shared" si="148"/>
        <v>-1681.4904103055833</v>
      </c>
      <c r="P2176"/>
      <c r="Q2176"/>
    </row>
    <row r="2177" spans="1:17" x14ac:dyDescent="0.25">
      <c r="A2177" s="1">
        <f t="shared" si="149"/>
        <v>2077</v>
      </c>
      <c r="B2177">
        <f t="shared" si="146"/>
        <v>1161.4436605087412</v>
      </c>
      <c r="C2177"/>
      <c r="D2177"/>
      <c r="E2177"/>
      <c r="F2177" s="1">
        <f t="shared" si="147"/>
        <v>277.12543345167205</v>
      </c>
      <c r="G2177" s="1">
        <f t="shared" si="148"/>
        <v>-1682.3926373703162</v>
      </c>
      <c r="P2177"/>
      <c r="Q2177"/>
    </row>
    <row r="2178" spans="1:17" x14ac:dyDescent="0.25">
      <c r="A2178" s="1">
        <f t="shared" si="149"/>
        <v>2078</v>
      </c>
      <c r="B2178">
        <f t="shared" si="146"/>
        <v>1162.0028534122121</v>
      </c>
      <c r="C2178"/>
      <c r="D2178"/>
      <c r="E2178"/>
      <c r="F2178" s="1">
        <f t="shared" si="147"/>
        <v>277.95447102422708</v>
      </c>
      <c r="G2178" s="1">
        <f t="shared" si="148"/>
        <v>-1683.2929104953355</v>
      </c>
      <c r="P2178"/>
      <c r="Q2178"/>
    </row>
    <row r="2179" spans="1:17" x14ac:dyDescent="0.25">
      <c r="A2179" s="1">
        <f t="shared" si="149"/>
        <v>2079</v>
      </c>
      <c r="B2179">
        <f t="shared" si="146"/>
        <v>1162.5620463156829</v>
      </c>
      <c r="C2179"/>
      <c r="D2179"/>
      <c r="E2179"/>
      <c r="F2179" s="1">
        <f t="shared" si="147"/>
        <v>278.78350859678216</v>
      </c>
      <c r="G2179" s="1">
        <f t="shared" si="148"/>
        <v>-1684.1912296806418</v>
      </c>
      <c r="P2179"/>
      <c r="Q2179"/>
    </row>
    <row r="2180" spans="1:17" x14ac:dyDescent="0.25">
      <c r="A2180" s="1">
        <f t="shared" si="149"/>
        <v>2080</v>
      </c>
      <c r="B2180">
        <f t="shared" si="146"/>
        <v>1163.1212392191535</v>
      </c>
      <c r="C2180"/>
      <c r="D2180"/>
      <c r="E2180"/>
      <c r="F2180" s="1">
        <f t="shared" si="147"/>
        <v>279.61254616933718</v>
      </c>
      <c r="G2180" s="1">
        <f t="shared" si="148"/>
        <v>-1685.0875949262345</v>
      </c>
      <c r="P2180"/>
      <c r="Q2180"/>
    </row>
    <row r="2181" spans="1:17" x14ac:dyDescent="0.25">
      <c r="A2181" s="1">
        <f t="shared" si="149"/>
        <v>2081</v>
      </c>
      <c r="B2181">
        <f t="shared" si="146"/>
        <v>1163.6804321226243</v>
      </c>
      <c r="C2181"/>
      <c r="D2181"/>
      <c r="E2181"/>
      <c r="F2181" s="1">
        <f t="shared" si="147"/>
        <v>280.4415837418922</v>
      </c>
      <c r="G2181" s="1">
        <f t="shared" si="148"/>
        <v>-1685.9820062321141</v>
      </c>
      <c r="P2181"/>
      <c r="Q2181"/>
    </row>
    <row r="2182" spans="1:17" x14ac:dyDescent="0.25">
      <c r="A2182" s="1">
        <f t="shared" si="149"/>
        <v>2082</v>
      </c>
      <c r="B2182">
        <f t="shared" si="146"/>
        <v>1164.2396250260952</v>
      </c>
      <c r="C2182"/>
      <c r="D2182"/>
      <c r="E2182"/>
      <c r="F2182" s="1">
        <f t="shared" si="147"/>
        <v>281.27062131444728</v>
      </c>
      <c r="G2182" s="1">
        <f t="shared" si="148"/>
        <v>-1686.8744635982805</v>
      </c>
      <c r="P2182"/>
      <c r="Q2182"/>
    </row>
    <row r="2183" spans="1:17" x14ac:dyDescent="0.25">
      <c r="A2183" s="1">
        <f t="shared" si="149"/>
        <v>2083</v>
      </c>
      <c r="B2183">
        <f t="shared" si="146"/>
        <v>1164.7988179295658</v>
      </c>
      <c r="C2183"/>
      <c r="D2183"/>
      <c r="E2183"/>
      <c r="F2183" s="1">
        <f t="shared" si="147"/>
        <v>282.09965888700231</v>
      </c>
      <c r="G2183" s="1">
        <f t="shared" si="148"/>
        <v>-1687.7649670247336</v>
      </c>
      <c r="P2183"/>
      <c r="Q2183"/>
    </row>
    <row r="2184" spans="1:17" x14ac:dyDescent="0.25">
      <c r="A2184" s="1">
        <f t="shared" si="149"/>
        <v>2084</v>
      </c>
      <c r="B2184">
        <f t="shared" si="146"/>
        <v>1165.3580108330366</v>
      </c>
      <c r="C2184"/>
      <c r="D2184"/>
      <c r="E2184"/>
      <c r="F2184" s="1">
        <f t="shared" si="147"/>
        <v>282.92869645955733</v>
      </c>
      <c r="G2184" s="1">
        <f t="shared" si="148"/>
        <v>-1688.6535165114733</v>
      </c>
      <c r="P2184"/>
      <c r="Q2184"/>
    </row>
    <row r="2185" spans="1:17" x14ac:dyDescent="0.25">
      <c r="A2185" s="1">
        <f t="shared" si="149"/>
        <v>2085</v>
      </c>
      <c r="B2185">
        <f t="shared" si="146"/>
        <v>1165.9172037365072</v>
      </c>
      <c r="C2185"/>
      <c r="D2185"/>
      <c r="E2185"/>
      <c r="F2185" s="1">
        <f t="shared" si="147"/>
        <v>283.75773403211241</v>
      </c>
      <c r="G2185" s="1">
        <f t="shared" si="148"/>
        <v>-1689.5401120584997</v>
      </c>
      <c r="P2185"/>
      <c r="Q2185"/>
    </row>
    <row r="2186" spans="1:17" x14ac:dyDescent="0.25">
      <c r="A2186" s="1">
        <f t="shared" si="149"/>
        <v>2086</v>
      </c>
      <c r="B2186">
        <f t="shared" si="146"/>
        <v>1166.476396639978</v>
      </c>
      <c r="C2186"/>
      <c r="D2186"/>
      <c r="E2186"/>
      <c r="F2186" s="1">
        <f t="shared" si="147"/>
        <v>284.58677160466743</v>
      </c>
      <c r="G2186" s="1">
        <f t="shared" si="148"/>
        <v>-1690.4247536658131</v>
      </c>
      <c r="P2186"/>
      <c r="Q2186"/>
    </row>
    <row r="2187" spans="1:17" x14ac:dyDescent="0.25">
      <c r="A2187" s="1">
        <f t="shared" si="149"/>
        <v>2087</v>
      </c>
      <c r="B2187">
        <f t="shared" si="146"/>
        <v>1167.0355895434489</v>
      </c>
      <c r="C2187"/>
      <c r="D2187"/>
      <c r="E2187"/>
      <c r="F2187" s="1">
        <f t="shared" si="147"/>
        <v>285.41580917722246</v>
      </c>
      <c r="G2187" s="1">
        <f t="shared" si="148"/>
        <v>-1691.307441333413</v>
      </c>
      <c r="P2187"/>
      <c r="Q2187"/>
    </row>
    <row r="2188" spans="1:17" x14ac:dyDescent="0.25">
      <c r="A2188" s="1">
        <f t="shared" si="149"/>
        <v>2088</v>
      </c>
      <c r="B2188">
        <f t="shared" si="146"/>
        <v>1167.5947824469195</v>
      </c>
      <c r="C2188"/>
      <c r="D2188"/>
      <c r="E2188"/>
      <c r="F2188" s="1">
        <f t="shared" si="147"/>
        <v>286.24484674977754</v>
      </c>
      <c r="G2188" s="1">
        <f t="shared" si="148"/>
        <v>-1692.1881750612997</v>
      </c>
      <c r="P2188"/>
      <c r="Q2188"/>
    </row>
    <row r="2189" spans="1:17" x14ac:dyDescent="0.25">
      <c r="A2189" s="1">
        <f t="shared" si="149"/>
        <v>2089</v>
      </c>
      <c r="B2189">
        <f t="shared" si="146"/>
        <v>1168.1539753503903</v>
      </c>
      <c r="C2189"/>
      <c r="D2189"/>
      <c r="E2189"/>
      <c r="F2189" s="1">
        <f t="shared" si="147"/>
        <v>287.07388432233256</v>
      </c>
      <c r="G2189" s="1">
        <f t="shared" si="148"/>
        <v>-1693.0669548494729</v>
      </c>
      <c r="P2189"/>
      <c r="Q2189"/>
    </row>
    <row r="2190" spans="1:17" x14ac:dyDescent="0.25">
      <c r="A2190" s="1">
        <f t="shared" si="149"/>
        <v>2090</v>
      </c>
      <c r="B2190">
        <f t="shared" si="146"/>
        <v>1168.7131682538611</v>
      </c>
      <c r="C2190"/>
      <c r="D2190"/>
      <c r="E2190"/>
      <c r="F2190" s="1">
        <f t="shared" si="147"/>
        <v>287.90292189488758</v>
      </c>
      <c r="G2190" s="1">
        <f t="shared" si="148"/>
        <v>-1693.9437806979331</v>
      </c>
      <c r="P2190"/>
      <c r="Q2190"/>
    </row>
    <row r="2191" spans="1:17" x14ac:dyDescent="0.25">
      <c r="A2191" s="1">
        <f t="shared" si="149"/>
        <v>2091</v>
      </c>
      <c r="B2191">
        <f t="shared" si="146"/>
        <v>1169.2723611573317</v>
      </c>
      <c r="C2191"/>
      <c r="D2191"/>
      <c r="E2191"/>
      <c r="F2191" s="1">
        <f t="shared" si="147"/>
        <v>288.73195946744261</v>
      </c>
      <c r="G2191" s="1">
        <f t="shared" si="148"/>
        <v>-1694.81865260668</v>
      </c>
      <c r="P2191"/>
      <c r="Q2191"/>
    </row>
    <row r="2192" spans="1:17" x14ac:dyDescent="0.25">
      <c r="A2192" s="1">
        <f t="shared" si="149"/>
        <v>2092</v>
      </c>
      <c r="B2192">
        <f t="shared" si="146"/>
        <v>1169.8315540608025</v>
      </c>
      <c r="C2192"/>
      <c r="D2192"/>
      <c r="E2192"/>
      <c r="F2192" s="1">
        <f t="shared" si="147"/>
        <v>289.56099703999769</v>
      </c>
      <c r="G2192" s="1">
        <f t="shared" si="148"/>
        <v>-1695.6915705757135</v>
      </c>
      <c r="P2192"/>
      <c r="Q2192"/>
    </row>
    <row r="2193" spans="1:17" x14ac:dyDescent="0.25">
      <c r="A2193" s="1">
        <f t="shared" si="149"/>
        <v>2093</v>
      </c>
      <c r="B2193">
        <f t="shared" si="146"/>
        <v>1170.3907469642734</v>
      </c>
      <c r="C2193"/>
      <c r="D2193"/>
      <c r="E2193"/>
      <c r="F2193" s="1">
        <f t="shared" si="147"/>
        <v>290.39003461255271</v>
      </c>
      <c r="G2193" s="1">
        <f t="shared" si="148"/>
        <v>-1696.5625346050338</v>
      </c>
      <c r="P2193"/>
      <c r="Q2193"/>
    </row>
    <row r="2194" spans="1:17" x14ac:dyDescent="0.25">
      <c r="A2194" s="1">
        <f t="shared" si="149"/>
        <v>2094</v>
      </c>
      <c r="B2194">
        <f t="shared" si="146"/>
        <v>1170.949939867744</v>
      </c>
      <c r="C2194"/>
      <c r="D2194"/>
      <c r="E2194"/>
      <c r="F2194" s="1">
        <f t="shared" si="147"/>
        <v>291.21907218510773</v>
      </c>
      <c r="G2194" s="1">
        <f t="shared" si="148"/>
        <v>-1697.4315446946407</v>
      </c>
      <c r="P2194"/>
      <c r="Q2194"/>
    </row>
    <row r="2195" spans="1:17" x14ac:dyDescent="0.25">
      <c r="A2195" s="1">
        <f t="shared" si="149"/>
        <v>2095</v>
      </c>
      <c r="B2195">
        <f t="shared" si="146"/>
        <v>1171.5091327712148</v>
      </c>
      <c r="C2195"/>
      <c r="D2195"/>
      <c r="E2195"/>
      <c r="F2195" s="1">
        <f t="shared" si="147"/>
        <v>292.04810975766281</v>
      </c>
      <c r="G2195" s="1">
        <f t="shared" si="148"/>
        <v>-1698.2986008445346</v>
      </c>
      <c r="P2195"/>
      <c r="Q2195"/>
    </row>
    <row r="2196" spans="1:17" x14ac:dyDescent="0.25">
      <c r="A2196" s="1">
        <f t="shared" si="149"/>
        <v>2096</v>
      </c>
      <c r="B2196">
        <f t="shared" si="146"/>
        <v>1172.0683256746854</v>
      </c>
      <c r="C2196"/>
      <c r="D2196"/>
      <c r="E2196"/>
      <c r="F2196" s="1">
        <f t="shared" si="147"/>
        <v>292.87714733021784</v>
      </c>
      <c r="G2196" s="1">
        <f t="shared" si="148"/>
        <v>-1699.1637030547149</v>
      </c>
      <c r="P2196"/>
      <c r="Q2196"/>
    </row>
    <row r="2197" spans="1:17" x14ac:dyDescent="0.25">
      <c r="A2197" s="1">
        <f t="shared" si="149"/>
        <v>2097</v>
      </c>
      <c r="B2197">
        <f t="shared" si="146"/>
        <v>1172.6275185781562</v>
      </c>
      <c r="C2197"/>
      <c r="D2197"/>
      <c r="E2197"/>
      <c r="F2197" s="1">
        <f t="shared" si="147"/>
        <v>293.70618490277286</v>
      </c>
      <c r="G2197" s="1">
        <f t="shared" si="148"/>
        <v>-1700.0268513251822</v>
      </c>
      <c r="P2197"/>
      <c r="Q2197"/>
    </row>
    <row r="2198" spans="1:17" x14ac:dyDescent="0.25">
      <c r="A2198" s="1">
        <f t="shared" si="149"/>
        <v>2098</v>
      </c>
      <c r="B2198">
        <f t="shared" si="146"/>
        <v>1173.1867114816271</v>
      </c>
      <c r="C2198"/>
      <c r="D2198"/>
      <c r="E2198"/>
      <c r="F2198" s="1">
        <f t="shared" si="147"/>
        <v>294.53522247532794</v>
      </c>
      <c r="G2198" s="1">
        <f t="shared" si="148"/>
        <v>-1700.8880456559361</v>
      </c>
      <c r="P2198"/>
      <c r="Q2198"/>
    </row>
    <row r="2199" spans="1:17" x14ac:dyDescent="0.25">
      <c r="A2199" s="1">
        <f t="shared" si="149"/>
        <v>2099</v>
      </c>
      <c r="B2199">
        <f t="shared" si="146"/>
        <v>1173.7459043850977</v>
      </c>
      <c r="C2199"/>
      <c r="D2199"/>
      <c r="E2199"/>
      <c r="F2199" s="1">
        <f t="shared" si="147"/>
        <v>295.36426004788296</v>
      </c>
      <c r="G2199" s="1">
        <f t="shared" si="148"/>
        <v>-1701.7472860469768</v>
      </c>
      <c r="P2199"/>
      <c r="Q2199"/>
    </row>
    <row r="2200" spans="1:17" x14ac:dyDescent="0.25">
      <c r="A2200" s="1">
        <f t="shared" si="149"/>
        <v>2100</v>
      </c>
      <c r="B2200">
        <f t="shared" si="146"/>
        <v>1174.3050972885685</v>
      </c>
      <c r="C2200"/>
      <c r="D2200"/>
      <c r="E2200"/>
      <c r="F2200" s="1">
        <f t="shared" si="147"/>
        <v>296.19329762043799</v>
      </c>
      <c r="G2200" s="1">
        <f t="shared" si="148"/>
        <v>-1702.6045724983042</v>
      </c>
      <c r="P2200"/>
      <c r="Q2200"/>
    </row>
    <row r="2201" spans="1:17" x14ac:dyDescent="0.25">
      <c r="A2201" s="1">
        <f t="shared" si="149"/>
        <v>2101</v>
      </c>
      <c r="B2201">
        <f t="shared" si="146"/>
        <v>1174.8642901920393</v>
      </c>
      <c r="C2201"/>
      <c r="D2201"/>
      <c r="E2201"/>
      <c r="F2201" s="1">
        <f t="shared" si="147"/>
        <v>297.02233519299307</v>
      </c>
      <c r="G2201" s="1">
        <f t="shared" si="148"/>
        <v>-1703.4599050099182</v>
      </c>
      <c r="P2201"/>
      <c r="Q2201"/>
    </row>
    <row r="2202" spans="1:17" x14ac:dyDescent="0.25">
      <c r="A2202" s="1">
        <f t="shared" si="149"/>
        <v>2102</v>
      </c>
      <c r="B2202">
        <f t="shared" si="146"/>
        <v>1175.4234830955099</v>
      </c>
      <c r="C2202"/>
      <c r="D2202"/>
      <c r="E2202"/>
      <c r="F2202" s="1">
        <f t="shared" si="147"/>
        <v>297.85137276554809</v>
      </c>
      <c r="G2202" s="1">
        <f t="shared" si="148"/>
        <v>-1704.3132835818192</v>
      </c>
      <c r="P2202"/>
      <c r="Q2202"/>
    </row>
    <row r="2203" spans="1:17" x14ac:dyDescent="0.25">
      <c r="A2203" s="1">
        <f t="shared" si="149"/>
        <v>2103</v>
      </c>
      <c r="B2203">
        <f t="shared" si="146"/>
        <v>1175.9826759989808</v>
      </c>
      <c r="C2203"/>
      <c r="D2203"/>
      <c r="E2203"/>
      <c r="F2203" s="1">
        <f t="shared" si="147"/>
        <v>298.68041033810312</v>
      </c>
      <c r="G2203" s="1">
        <f t="shared" si="148"/>
        <v>-1705.1647082140066</v>
      </c>
      <c r="P2203"/>
      <c r="Q2203"/>
    </row>
    <row r="2204" spans="1:17" x14ac:dyDescent="0.25">
      <c r="A2204" s="1">
        <f t="shared" si="149"/>
        <v>2104</v>
      </c>
      <c r="B2204">
        <f t="shared" si="146"/>
        <v>1176.5418689024516</v>
      </c>
      <c r="C2204"/>
      <c r="D2204"/>
      <c r="E2204"/>
      <c r="F2204" s="1">
        <f t="shared" si="147"/>
        <v>299.5094479106582</v>
      </c>
      <c r="G2204" s="1">
        <f t="shared" si="148"/>
        <v>-1706.014178906481</v>
      </c>
      <c r="P2204"/>
      <c r="Q2204"/>
    </row>
    <row r="2205" spans="1:17" x14ac:dyDescent="0.25">
      <c r="A2205" s="1">
        <f t="shared" si="149"/>
        <v>2105</v>
      </c>
      <c r="B2205">
        <f t="shared" si="146"/>
        <v>1177.1010618059222</v>
      </c>
      <c r="C2205"/>
      <c r="D2205"/>
      <c r="E2205"/>
      <c r="F2205" s="1">
        <f t="shared" si="147"/>
        <v>300.33848548321322</v>
      </c>
      <c r="G2205" s="1">
        <f t="shared" si="148"/>
        <v>-1706.8616956592418</v>
      </c>
      <c r="P2205"/>
      <c r="Q2205"/>
    </row>
    <row r="2206" spans="1:17" x14ac:dyDescent="0.25">
      <c r="A2206" s="1">
        <f t="shared" si="149"/>
        <v>2106</v>
      </c>
      <c r="B2206">
        <f t="shared" si="146"/>
        <v>1177.660254709393</v>
      </c>
      <c r="C2206"/>
      <c r="D2206"/>
      <c r="E2206"/>
      <c r="F2206" s="1">
        <f t="shared" si="147"/>
        <v>301.16752305576824</v>
      </c>
      <c r="G2206" s="1">
        <f t="shared" si="148"/>
        <v>-1707.7072584722896</v>
      </c>
      <c r="P2206"/>
      <c r="Q2206"/>
    </row>
    <row r="2207" spans="1:17" x14ac:dyDescent="0.25">
      <c r="A2207" s="1">
        <f t="shared" si="149"/>
        <v>2107</v>
      </c>
      <c r="B2207">
        <f t="shared" si="146"/>
        <v>1178.2194476128636</v>
      </c>
      <c r="C2207"/>
      <c r="D2207"/>
      <c r="E2207"/>
      <c r="F2207" s="1">
        <f t="shared" si="147"/>
        <v>301.99656062832332</v>
      </c>
      <c r="G2207" s="1">
        <f t="shared" si="148"/>
        <v>-1708.5508673456241</v>
      </c>
      <c r="P2207"/>
      <c r="Q2207"/>
    </row>
    <row r="2208" spans="1:17" x14ac:dyDescent="0.25">
      <c r="A2208" s="1">
        <f t="shared" si="149"/>
        <v>2108</v>
      </c>
      <c r="B2208">
        <f t="shared" si="146"/>
        <v>1178.7786405163345</v>
      </c>
      <c r="C2208"/>
      <c r="D2208"/>
      <c r="E2208"/>
      <c r="F2208" s="1">
        <f t="shared" si="147"/>
        <v>302.82559820087835</v>
      </c>
      <c r="G2208" s="1">
        <f t="shared" si="148"/>
        <v>-1709.3925222792452</v>
      </c>
      <c r="P2208"/>
      <c r="Q2208"/>
    </row>
    <row r="2209" spans="1:17" x14ac:dyDescent="0.25">
      <c r="A2209" s="1">
        <f t="shared" si="149"/>
        <v>2109</v>
      </c>
      <c r="B2209">
        <f t="shared" si="146"/>
        <v>1179.3378334198053</v>
      </c>
      <c r="C2209"/>
      <c r="D2209"/>
      <c r="E2209"/>
      <c r="F2209" s="1">
        <f t="shared" si="147"/>
        <v>303.65463577343337</v>
      </c>
      <c r="G2209" s="1">
        <f t="shared" si="148"/>
        <v>-1710.2322232731531</v>
      </c>
      <c r="P2209"/>
      <c r="Q2209"/>
    </row>
    <row r="2210" spans="1:17" x14ac:dyDescent="0.25">
      <c r="A2210" s="1">
        <f t="shared" si="149"/>
        <v>2110</v>
      </c>
      <c r="B2210">
        <f t="shared" si="146"/>
        <v>1179.8970263232759</v>
      </c>
      <c r="C2210"/>
      <c r="D2210"/>
      <c r="E2210"/>
      <c r="F2210" s="1">
        <f t="shared" si="147"/>
        <v>304.48367334598845</v>
      </c>
      <c r="G2210" s="1">
        <f t="shared" si="148"/>
        <v>-1711.0699703273476</v>
      </c>
      <c r="P2210"/>
      <c r="Q2210"/>
    </row>
    <row r="2211" spans="1:17" x14ac:dyDescent="0.25">
      <c r="A2211" s="1">
        <f t="shared" si="149"/>
        <v>2111</v>
      </c>
      <c r="B2211">
        <f t="shared" si="146"/>
        <v>1180.4562192267467</v>
      </c>
      <c r="C2211"/>
      <c r="D2211"/>
      <c r="E2211"/>
      <c r="F2211" s="1">
        <f t="shared" si="147"/>
        <v>305.31271091854347</v>
      </c>
      <c r="G2211" s="1">
        <f t="shared" si="148"/>
        <v>-1711.9057634418291</v>
      </c>
      <c r="P2211"/>
      <c r="Q2211"/>
    </row>
    <row r="2212" spans="1:17" x14ac:dyDescent="0.25">
      <c r="A2212" s="1">
        <f t="shared" si="149"/>
        <v>2112</v>
      </c>
      <c r="B2212">
        <f t="shared" si="146"/>
        <v>1181.0154121302176</v>
      </c>
      <c r="C2212"/>
      <c r="D2212"/>
      <c r="E2212"/>
      <c r="F2212" s="1">
        <f t="shared" si="147"/>
        <v>306.1417484910985</v>
      </c>
      <c r="G2212" s="1">
        <f t="shared" si="148"/>
        <v>-1712.739602616597</v>
      </c>
      <c r="P2212"/>
      <c r="Q2212"/>
    </row>
    <row r="2213" spans="1:17" x14ac:dyDescent="0.25">
      <c r="A2213" s="1">
        <f t="shared" si="149"/>
        <v>2113</v>
      </c>
      <c r="B2213">
        <f t="shared" ref="B2213:B2276" si="150">A*A2213</f>
        <v>1181.5746050336882</v>
      </c>
      <c r="C2213"/>
      <c r="D2213"/>
      <c r="E2213"/>
      <c r="F2213" s="1">
        <f t="shared" ref="F2213:F2276" si="151">IF($A2213&lt;TSTRAIGHT,yarxiko-B*$A2213,IF($A2213&lt;time_up,-B*($A2213-TSTRAIGHT)+1/2*ABS(g)*($A2213-TSTRAIGHT)^2,B*(A2213-time_up)))</f>
        <v>306.97078606365358</v>
      </c>
      <c r="G2213" s="1">
        <f t="shared" ref="G2213:G2276" si="152">IF($A2213&lt;TSTRAIGHT,yarxiko-B*$A2213,IF($A2213&lt;TIME_TILLh,-B*($A2213-TSTRAIGHT)+1/2*g*($A2213-TSTRAIGHT)^2,IF($A2213&lt;TIME_TO_2ND,-h-Gamma*($A2213-TIME_TILLh),IF($A2213&lt;T_OLIKO,-h-DY_layer-Gamma*($A2213-TIME_TO_2ND)-1/2*g*($A2213-TIME_TO_2ND)^2,-2*h-DY_layer-B*($A2213-T_OLIKO)))))</f>
        <v>-1713.5714878516519</v>
      </c>
      <c r="P2213"/>
      <c r="Q2213"/>
    </row>
    <row r="2214" spans="1:17" x14ac:dyDescent="0.25">
      <c r="A2214" s="1">
        <f t="shared" ref="A2214:A2277" si="153">A2213+DETE</f>
        <v>2114</v>
      </c>
      <c r="B2214">
        <f t="shared" si="150"/>
        <v>1182.133797937159</v>
      </c>
      <c r="C2214"/>
      <c r="D2214"/>
      <c r="E2214"/>
      <c r="F2214" s="1">
        <f t="shared" si="151"/>
        <v>307.7998236362086</v>
      </c>
      <c r="G2214" s="1">
        <f t="shared" si="152"/>
        <v>-1714.4014209203526</v>
      </c>
      <c r="P2214"/>
      <c r="Q2214"/>
    </row>
    <row r="2215" spans="1:17" x14ac:dyDescent="0.25">
      <c r="A2215" s="1">
        <f t="shared" si="153"/>
        <v>2115</v>
      </c>
      <c r="B2215">
        <f t="shared" si="150"/>
        <v>1182.6929908406296</v>
      </c>
      <c r="C2215"/>
      <c r="D2215"/>
      <c r="E2215"/>
      <c r="F2215" s="1">
        <f t="shared" si="151"/>
        <v>308.62886120876362</v>
      </c>
      <c r="G2215" s="1">
        <f t="shared" si="152"/>
        <v>-1715.2304584929077</v>
      </c>
      <c r="P2215"/>
      <c r="Q2215"/>
    </row>
    <row r="2216" spans="1:17" x14ac:dyDescent="0.25">
      <c r="A2216" s="1">
        <f t="shared" si="153"/>
        <v>2116</v>
      </c>
      <c r="B2216">
        <f t="shared" si="150"/>
        <v>1183.2521837441004</v>
      </c>
      <c r="C2216"/>
      <c r="D2216"/>
      <c r="E2216"/>
      <c r="F2216" s="1">
        <f t="shared" si="151"/>
        <v>309.45789878131865</v>
      </c>
      <c r="G2216" s="1">
        <f t="shared" si="152"/>
        <v>-1716.0594960654628</v>
      </c>
      <c r="P2216"/>
      <c r="Q2216"/>
    </row>
    <row r="2217" spans="1:17" x14ac:dyDescent="0.25">
      <c r="A2217" s="1">
        <f t="shared" si="153"/>
        <v>2117</v>
      </c>
      <c r="B2217">
        <f t="shared" si="150"/>
        <v>1183.8113766475713</v>
      </c>
      <c r="C2217"/>
      <c r="D2217"/>
      <c r="E2217"/>
      <c r="F2217" s="1">
        <f t="shared" si="151"/>
        <v>310.28693635387373</v>
      </c>
      <c r="G2217" s="1">
        <f t="shared" si="152"/>
        <v>-1716.8885336380179</v>
      </c>
      <c r="P2217"/>
      <c r="Q2217"/>
    </row>
    <row r="2218" spans="1:17" x14ac:dyDescent="0.25">
      <c r="A2218" s="1">
        <f t="shared" si="153"/>
        <v>2118</v>
      </c>
      <c r="B2218">
        <f t="shared" si="150"/>
        <v>1184.3705695510419</v>
      </c>
      <c r="C2218"/>
      <c r="D2218"/>
      <c r="E2218"/>
      <c r="F2218" s="1">
        <f t="shared" si="151"/>
        <v>311.11597392642875</v>
      </c>
      <c r="G2218" s="1">
        <f t="shared" si="152"/>
        <v>-1717.7175712105729</v>
      </c>
      <c r="P2218"/>
      <c r="Q2218"/>
    </row>
    <row r="2219" spans="1:17" x14ac:dyDescent="0.25">
      <c r="A2219" s="1">
        <f t="shared" si="153"/>
        <v>2119</v>
      </c>
      <c r="B2219">
        <f t="shared" si="150"/>
        <v>1184.9297624545127</v>
      </c>
      <c r="C2219"/>
      <c r="D2219"/>
      <c r="E2219"/>
      <c r="F2219" s="1">
        <f t="shared" si="151"/>
        <v>311.94501149898377</v>
      </c>
      <c r="G2219" s="1">
        <f t="shared" si="152"/>
        <v>-1718.546608783128</v>
      </c>
      <c r="P2219"/>
      <c r="Q2219"/>
    </row>
    <row r="2220" spans="1:17" x14ac:dyDescent="0.25">
      <c r="A2220" s="1">
        <f t="shared" si="153"/>
        <v>2120</v>
      </c>
      <c r="B2220">
        <f t="shared" si="150"/>
        <v>1185.4889553579835</v>
      </c>
      <c r="C2220"/>
      <c r="D2220"/>
      <c r="E2220"/>
      <c r="F2220" s="1">
        <f t="shared" si="151"/>
        <v>312.77404907153885</v>
      </c>
      <c r="G2220" s="1">
        <f t="shared" si="152"/>
        <v>-1719.3756463556829</v>
      </c>
      <c r="P2220"/>
      <c r="Q2220"/>
    </row>
    <row r="2221" spans="1:17" x14ac:dyDescent="0.25">
      <c r="A2221" s="1">
        <f t="shared" si="153"/>
        <v>2121</v>
      </c>
      <c r="B2221">
        <f t="shared" si="150"/>
        <v>1186.0481482614541</v>
      </c>
      <c r="C2221"/>
      <c r="D2221"/>
      <c r="E2221"/>
      <c r="F2221" s="1">
        <f t="shared" si="151"/>
        <v>313.60308664409388</v>
      </c>
      <c r="G2221" s="1">
        <f t="shared" si="152"/>
        <v>-1720.204683928238</v>
      </c>
      <c r="P2221"/>
      <c r="Q2221"/>
    </row>
    <row r="2222" spans="1:17" x14ac:dyDescent="0.25">
      <c r="A2222" s="1">
        <f t="shared" si="153"/>
        <v>2122</v>
      </c>
      <c r="B2222">
        <f t="shared" si="150"/>
        <v>1186.6073411649249</v>
      </c>
      <c r="C2222"/>
      <c r="D2222"/>
      <c r="E2222"/>
      <c r="F2222" s="1">
        <f t="shared" si="151"/>
        <v>314.4321242166489</v>
      </c>
      <c r="G2222" s="1">
        <f t="shared" si="152"/>
        <v>-1721.033721500793</v>
      </c>
      <c r="P2222"/>
      <c r="Q2222"/>
    </row>
    <row r="2223" spans="1:17" x14ac:dyDescent="0.25">
      <c r="A2223" s="1">
        <f t="shared" si="153"/>
        <v>2123</v>
      </c>
      <c r="B2223">
        <f t="shared" si="150"/>
        <v>1187.1665340683958</v>
      </c>
      <c r="C2223"/>
      <c r="D2223"/>
      <c r="E2223"/>
      <c r="F2223" s="1">
        <f t="shared" si="151"/>
        <v>315.26116178920398</v>
      </c>
      <c r="G2223" s="1">
        <f t="shared" si="152"/>
        <v>-1721.8627590733481</v>
      </c>
      <c r="P2223"/>
      <c r="Q2223"/>
    </row>
    <row r="2224" spans="1:17" x14ac:dyDescent="0.25">
      <c r="A2224" s="1">
        <f t="shared" si="153"/>
        <v>2124</v>
      </c>
      <c r="B2224">
        <f t="shared" si="150"/>
        <v>1187.7257269718664</v>
      </c>
      <c r="C2224"/>
      <c r="D2224"/>
      <c r="E2224"/>
      <c r="F2224" s="1">
        <f t="shared" si="151"/>
        <v>316.09019936175901</v>
      </c>
      <c r="G2224" s="1">
        <f t="shared" si="152"/>
        <v>-1722.6917966459032</v>
      </c>
      <c r="P2224"/>
      <c r="Q2224"/>
    </row>
    <row r="2225" spans="1:17" x14ac:dyDescent="0.25">
      <c r="A2225" s="1">
        <f t="shared" si="153"/>
        <v>2125</v>
      </c>
      <c r="B2225">
        <f t="shared" si="150"/>
        <v>1188.2849198753372</v>
      </c>
      <c r="C2225"/>
      <c r="D2225"/>
      <c r="E2225"/>
      <c r="F2225" s="1">
        <f t="shared" si="151"/>
        <v>316.91923693431403</v>
      </c>
      <c r="G2225" s="1">
        <f t="shared" si="152"/>
        <v>-1723.5208342184583</v>
      </c>
      <c r="P2225"/>
      <c r="Q2225"/>
    </row>
    <row r="2226" spans="1:17" x14ac:dyDescent="0.25">
      <c r="A2226" s="1">
        <f t="shared" si="153"/>
        <v>2126</v>
      </c>
      <c r="B2226">
        <f t="shared" si="150"/>
        <v>1188.8441127788078</v>
      </c>
      <c r="C2226"/>
      <c r="D2226"/>
      <c r="E2226"/>
      <c r="F2226" s="1">
        <f t="shared" si="151"/>
        <v>317.74827450686911</v>
      </c>
      <c r="G2226" s="1">
        <f t="shared" si="152"/>
        <v>-1724.3498717910131</v>
      </c>
      <c r="P2226"/>
      <c r="Q2226"/>
    </row>
    <row r="2227" spans="1:17" x14ac:dyDescent="0.25">
      <c r="A2227" s="1">
        <f t="shared" si="153"/>
        <v>2127</v>
      </c>
      <c r="B2227">
        <f t="shared" si="150"/>
        <v>1189.4033056822786</v>
      </c>
      <c r="C2227"/>
      <c r="D2227"/>
      <c r="E2227"/>
      <c r="F2227" s="1">
        <f t="shared" si="151"/>
        <v>318.57731207942413</v>
      </c>
      <c r="G2227" s="1">
        <f t="shared" si="152"/>
        <v>-1725.1789093635682</v>
      </c>
      <c r="P2227"/>
      <c r="Q2227"/>
    </row>
    <row r="2228" spans="1:17" x14ac:dyDescent="0.25">
      <c r="A2228" s="1">
        <f t="shared" si="153"/>
        <v>2128</v>
      </c>
      <c r="B2228">
        <f t="shared" si="150"/>
        <v>1189.9624985857495</v>
      </c>
      <c r="C2228"/>
      <c r="D2228"/>
      <c r="E2228"/>
      <c r="F2228" s="1">
        <f t="shared" si="151"/>
        <v>319.40634965197916</v>
      </c>
      <c r="G2228" s="1">
        <f t="shared" si="152"/>
        <v>-1726.0079469361233</v>
      </c>
      <c r="P2228"/>
      <c r="Q2228"/>
    </row>
    <row r="2229" spans="1:17" x14ac:dyDescent="0.25">
      <c r="A2229" s="1">
        <f t="shared" si="153"/>
        <v>2129</v>
      </c>
      <c r="B2229">
        <f t="shared" si="150"/>
        <v>1190.5216914892201</v>
      </c>
      <c r="C2229"/>
      <c r="D2229"/>
      <c r="E2229"/>
      <c r="F2229" s="1">
        <f t="shared" si="151"/>
        <v>320.23538722453424</v>
      </c>
      <c r="G2229" s="1">
        <f t="shared" si="152"/>
        <v>-1726.8369845086784</v>
      </c>
      <c r="P2229"/>
      <c r="Q2229"/>
    </row>
    <row r="2230" spans="1:17" x14ac:dyDescent="0.25">
      <c r="A2230" s="1">
        <f t="shared" si="153"/>
        <v>2130</v>
      </c>
      <c r="B2230">
        <f t="shared" si="150"/>
        <v>1191.0808843926909</v>
      </c>
      <c r="C2230"/>
      <c r="D2230"/>
      <c r="E2230"/>
      <c r="F2230" s="1">
        <f t="shared" si="151"/>
        <v>321.06442479708926</v>
      </c>
      <c r="G2230" s="1">
        <f t="shared" si="152"/>
        <v>-1727.6660220812335</v>
      </c>
      <c r="P2230"/>
      <c r="Q2230"/>
    </row>
    <row r="2231" spans="1:17" x14ac:dyDescent="0.25">
      <c r="A2231" s="1">
        <f t="shared" si="153"/>
        <v>2131</v>
      </c>
      <c r="B2231">
        <f t="shared" si="150"/>
        <v>1191.6400772961617</v>
      </c>
      <c r="C2231"/>
      <c r="D2231"/>
      <c r="E2231"/>
      <c r="F2231" s="1">
        <f t="shared" si="151"/>
        <v>321.89346236964428</v>
      </c>
      <c r="G2231" s="1">
        <f t="shared" si="152"/>
        <v>-1728.4950596537885</v>
      </c>
      <c r="P2231"/>
      <c r="Q2231"/>
    </row>
    <row r="2232" spans="1:17" x14ac:dyDescent="0.25">
      <c r="A2232" s="1">
        <f t="shared" si="153"/>
        <v>2132</v>
      </c>
      <c r="B2232">
        <f t="shared" si="150"/>
        <v>1192.1992701996323</v>
      </c>
      <c r="C2232"/>
      <c r="D2232"/>
      <c r="E2232"/>
      <c r="F2232" s="1">
        <f t="shared" si="151"/>
        <v>322.72249994219936</v>
      </c>
      <c r="G2232" s="1">
        <f t="shared" si="152"/>
        <v>-1729.3240972263434</v>
      </c>
      <c r="P2232"/>
      <c r="Q2232"/>
    </row>
    <row r="2233" spans="1:17" x14ac:dyDescent="0.25">
      <c r="A2233" s="1">
        <f t="shared" si="153"/>
        <v>2133</v>
      </c>
      <c r="B2233">
        <f t="shared" si="150"/>
        <v>1192.7584631031032</v>
      </c>
      <c r="C2233"/>
      <c r="D2233"/>
      <c r="E2233"/>
      <c r="F2233" s="1">
        <f t="shared" si="151"/>
        <v>323.55153751475439</v>
      </c>
      <c r="G2233" s="1">
        <f t="shared" si="152"/>
        <v>-1730.1531347988985</v>
      </c>
      <c r="P2233"/>
      <c r="Q2233"/>
    </row>
    <row r="2234" spans="1:17" x14ac:dyDescent="0.25">
      <c r="A2234" s="1">
        <f t="shared" si="153"/>
        <v>2134</v>
      </c>
      <c r="B2234">
        <f t="shared" si="150"/>
        <v>1193.317656006574</v>
      </c>
      <c r="C2234"/>
      <c r="D2234"/>
      <c r="E2234"/>
      <c r="F2234" s="1">
        <f t="shared" si="151"/>
        <v>324.38057508730941</v>
      </c>
      <c r="G2234" s="1">
        <f t="shared" si="152"/>
        <v>-1730.9821723714535</v>
      </c>
      <c r="P2234"/>
      <c r="Q2234"/>
    </row>
    <row r="2235" spans="1:17" x14ac:dyDescent="0.25">
      <c r="A2235" s="1">
        <f t="shared" si="153"/>
        <v>2135</v>
      </c>
      <c r="B2235">
        <f t="shared" si="150"/>
        <v>1193.8768489100446</v>
      </c>
      <c r="C2235"/>
      <c r="D2235"/>
      <c r="E2235"/>
      <c r="F2235" s="1">
        <f t="shared" si="151"/>
        <v>325.20961265986449</v>
      </c>
      <c r="G2235" s="1">
        <f t="shared" si="152"/>
        <v>-1731.8112099440086</v>
      </c>
      <c r="P2235"/>
      <c r="Q2235"/>
    </row>
    <row r="2236" spans="1:17" x14ac:dyDescent="0.25">
      <c r="A2236" s="1">
        <f t="shared" si="153"/>
        <v>2136</v>
      </c>
      <c r="B2236">
        <f t="shared" si="150"/>
        <v>1194.4360418135154</v>
      </c>
      <c r="C2236"/>
      <c r="D2236"/>
      <c r="E2236"/>
      <c r="F2236" s="1">
        <f t="shared" si="151"/>
        <v>326.03865023241951</v>
      </c>
      <c r="G2236" s="1">
        <f t="shared" si="152"/>
        <v>-1732.6402475165637</v>
      </c>
      <c r="P2236"/>
      <c r="Q2236"/>
    </row>
    <row r="2237" spans="1:17" x14ac:dyDescent="0.25">
      <c r="A2237" s="1">
        <f t="shared" si="153"/>
        <v>2137</v>
      </c>
      <c r="B2237">
        <f t="shared" si="150"/>
        <v>1194.995234716986</v>
      </c>
      <c r="C2237"/>
      <c r="D2237"/>
      <c r="E2237"/>
      <c r="F2237" s="1">
        <f t="shared" si="151"/>
        <v>326.86768780497454</v>
      </c>
      <c r="G2237" s="1">
        <f t="shared" si="152"/>
        <v>-1733.4692850891188</v>
      </c>
      <c r="P2237"/>
      <c r="Q2237"/>
    </row>
    <row r="2238" spans="1:17" x14ac:dyDescent="0.25">
      <c r="A2238" s="1">
        <f t="shared" si="153"/>
        <v>2138</v>
      </c>
      <c r="B2238">
        <f t="shared" si="150"/>
        <v>1195.5544276204569</v>
      </c>
      <c r="C2238"/>
      <c r="D2238"/>
      <c r="E2238"/>
      <c r="F2238" s="1">
        <f t="shared" si="151"/>
        <v>327.69672537752962</v>
      </c>
      <c r="G2238" s="1">
        <f t="shared" si="152"/>
        <v>-1734.2983226616736</v>
      </c>
      <c r="P2238"/>
      <c r="Q2238"/>
    </row>
    <row r="2239" spans="1:17" x14ac:dyDescent="0.25">
      <c r="A2239" s="1">
        <f t="shared" si="153"/>
        <v>2139</v>
      </c>
      <c r="B2239">
        <f t="shared" si="150"/>
        <v>1196.1136205239277</v>
      </c>
      <c r="C2239"/>
      <c r="D2239"/>
      <c r="E2239"/>
      <c r="F2239" s="1">
        <f t="shared" si="151"/>
        <v>328.52576295008464</v>
      </c>
      <c r="G2239" s="1">
        <f t="shared" si="152"/>
        <v>-1735.1273602342287</v>
      </c>
      <c r="P2239"/>
      <c r="Q2239"/>
    </row>
    <row r="2240" spans="1:17" x14ac:dyDescent="0.25">
      <c r="A2240" s="1">
        <f t="shared" si="153"/>
        <v>2140</v>
      </c>
      <c r="B2240">
        <f t="shared" si="150"/>
        <v>1196.6728134273983</v>
      </c>
      <c r="C2240"/>
      <c r="D2240"/>
      <c r="E2240"/>
      <c r="F2240" s="1">
        <f t="shared" si="151"/>
        <v>329.35480052263966</v>
      </c>
      <c r="G2240" s="1">
        <f t="shared" si="152"/>
        <v>-1735.9563978067838</v>
      </c>
      <c r="P2240"/>
      <c r="Q2240"/>
    </row>
    <row r="2241" spans="1:17" x14ac:dyDescent="0.25">
      <c r="A2241" s="1">
        <f t="shared" si="153"/>
        <v>2141</v>
      </c>
      <c r="B2241">
        <f t="shared" si="150"/>
        <v>1197.2320063308691</v>
      </c>
      <c r="C2241"/>
      <c r="D2241"/>
      <c r="E2241"/>
      <c r="F2241" s="1">
        <f t="shared" si="151"/>
        <v>330.18383809519469</v>
      </c>
      <c r="G2241" s="1">
        <f t="shared" si="152"/>
        <v>-1736.7854353793389</v>
      </c>
      <c r="P2241"/>
      <c r="Q2241"/>
    </row>
    <row r="2242" spans="1:17" x14ac:dyDescent="0.25">
      <c r="A2242" s="1">
        <f t="shared" si="153"/>
        <v>2142</v>
      </c>
      <c r="B2242">
        <f t="shared" si="150"/>
        <v>1197.79119923434</v>
      </c>
      <c r="C2242"/>
      <c r="D2242"/>
      <c r="E2242"/>
      <c r="F2242" s="1">
        <f t="shared" si="151"/>
        <v>331.01287566774977</v>
      </c>
      <c r="G2242" s="1">
        <f t="shared" si="152"/>
        <v>-1737.614472951894</v>
      </c>
      <c r="P2242"/>
      <c r="Q2242"/>
    </row>
    <row r="2243" spans="1:17" x14ac:dyDescent="0.25">
      <c r="A2243" s="1">
        <f t="shared" si="153"/>
        <v>2143</v>
      </c>
      <c r="B2243">
        <f t="shared" si="150"/>
        <v>1198.3503921378106</v>
      </c>
      <c r="C2243"/>
      <c r="D2243"/>
      <c r="E2243"/>
      <c r="F2243" s="1">
        <f t="shared" si="151"/>
        <v>331.84191324030479</v>
      </c>
      <c r="G2243" s="1">
        <f t="shared" si="152"/>
        <v>-1738.443510524449</v>
      </c>
      <c r="P2243"/>
      <c r="Q2243"/>
    </row>
    <row r="2244" spans="1:17" x14ac:dyDescent="0.25">
      <c r="A2244" s="1">
        <f t="shared" si="153"/>
        <v>2144</v>
      </c>
      <c r="B2244">
        <f t="shared" si="150"/>
        <v>1198.9095850412814</v>
      </c>
      <c r="C2244"/>
      <c r="D2244"/>
      <c r="E2244"/>
      <c r="F2244" s="1">
        <f t="shared" si="151"/>
        <v>332.67095081285981</v>
      </c>
      <c r="G2244" s="1">
        <f t="shared" si="152"/>
        <v>-1739.2725480970039</v>
      </c>
      <c r="P2244"/>
      <c r="Q2244"/>
    </row>
    <row r="2245" spans="1:17" x14ac:dyDescent="0.25">
      <c r="A2245" s="1">
        <f t="shared" si="153"/>
        <v>2145</v>
      </c>
      <c r="B2245">
        <f t="shared" si="150"/>
        <v>1199.4687779447522</v>
      </c>
      <c r="C2245"/>
      <c r="D2245"/>
      <c r="E2245"/>
      <c r="F2245" s="1">
        <f t="shared" si="151"/>
        <v>333.49998838541489</v>
      </c>
      <c r="G2245" s="1">
        <f t="shared" si="152"/>
        <v>-1740.101585669559</v>
      </c>
      <c r="P2245"/>
      <c r="Q2245"/>
    </row>
    <row r="2246" spans="1:17" x14ac:dyDescent="0.25">
      <c r="A2246" s="1">
        <f t="shared" si="153"/>
        <v>2146</v>
      </c>
      <c r="B2246">
        <f t="shared" si="150"/>
        <v>1200.0279708482228</v>
      </c>
      <c r="C2246"/>
      <c r="D2246"/>
      <c r="E2246"/>
      <c r="F2246" s="1">
        <f t="shared" si="151"/>
        <v>334.32902595796992</v>
      </c>
      <c r="G2246" s="1">
        <f t="shared" si="152"/>
        <v>-1740.9306232421141</v>
      </c>
      <c r="P2246"/>
      <c r="Q2246"/>
    </row>
    <row r="2247" spans="1:17" x14ac:dyDescent="0.25">
      <c r="A2247" s="1">
        <f t="shared" si="153"/>
        <v>2147</v>
      </c>
      <c r="B2247">
        <f t="shared" si="150"/>
        <v>1200.5871637516937</v>
      </c>
      <c r="C2247"/>
      <c r="D2247"/>
      <c r="E2247"/>
      <c r="F2247" s="1">
        <f t="shared" si="151"/>
        <v>335.15806353052494</v>
      </c>
      <c r="G2247" s="1">
        <f t="shared" si="152"/>
        <v>-1741.7596608146691</v>
      </c>
      <c r="P2247"/>
      <c r="Q2247"/>
    </row>
    <row r="2248" spans="1:17" x14ac:dyDescent="0.25">
      <c r="A2248" s="1">
        <f t="shared" si="153"/>
        <v>2148</v>
      </c>
      <c r="B2248">
        <f t="shared" si="150"/>
        <v>1201.1463566551643</v>
      </c>
      <c r="C2248"/>
      <c r="D2248"/>
      <c r="E2248"/>
      <c r="F2248" s="1">
        <f t="shared" si="151"/>
        <v>335.98710110308002</v>
      </c>
      <c r="G2248" s="1">
        <f t="shared" si="152"/>
        <v>-1742.5886983872242</v>
      </c>
      <c r="P2248"/>
      <c r="Q2248"/>
    </row>
    <row r="2249" spans="1:17" x14ac:dyDescent="0.25">
      <c r="A2249" s="1">
        <f t="shared" si="153"/>
        <v>2149</v>
      </c>
      <c r="B2249">
        <f t="shared" si="150"/>
        <v>1201.7055495586351</v>
      </c>
      <c r="C2249"/>
      <c r="D2249"/>
      <c r="E2249"/>
      <c r="F2249" s="1">
        <f t="shared" si="151"/>
        <v>336.81613867563505</v>
      </c>
      <c r="G2249" s="1">
        <f t="shared" si="152"/>
        <v>-1743.4177359597793</v>
      </c>
      <c r="P2249"/>
      <c r="Q2249"/>
    </row>
    <row r="2250" spans="1:17" x14ac:dyDescent="0.25">
      <c r="A2250" s="1">
        <f t="shared" si="153"/>
        <v>2150</v>
      </c>
      <c r="B2250">
        <f t="shared" si="150"/>
        <v>1202.2647424621059</v>
      </c>
      <c r="C2250"/>
      <c r="D2250"/>
      <c r="E2250"/>
      <c r="F2250" s="1">
        <f t="shared" si="151"/>
        <v>337.64517624819007</v>
      </c>
      <c r="G2250" s="1">
        <f t="shared" si="152"/>
        <v>-1744.2467735323341</v>
      </c>
      <c r="P2250"/>
      <c r="Q2250"/>
    </row>
    <row r="2251" spans="1:17" x14ac:dyDescent="0.25">
      <c r="A2251" s="1">
        <f t="shared" si="153"/>
        <v>2151</v>
      </c>
      <c r="B2251">
        <f t="shared" si="150"/>
        <v>1202.8239353655765</v>
      </c>
      <c r="C2251"/>
      <c r="D2251"/>
      <c r="E2251"/>
      <c r="F2251" s="1">
        <f t="shared" si="151"/>
        <v>338.47421382074515</v>
      </c>
      <c r="G2251" s="1">
        <f t="shared" si="152"/>
        <v>-1745.0758111048892</v>
      </c>
      <c r="P2251"/>
      <c r="Q2251"/>
    </row>
    <row r="2252" spans="1:17" x14ac:dyDescent="0.25">
      <c r="A2252" s="1">
        <f t="shared" si="153"/>
        <v>2152</v>
      </c>
      <c r="B2252">
        <f t="shared" si="150"/>
        <v>1203.3831282690473</v>
      </c>
      <c r="C2252"/>
      <c r="D2252"/>
      <c r="E2252"/>
      <c r="F2252" s="1">
        <f t="shared" si="151"/>
        <v>339.30325139330017</v>
      </c>
      <c r="G2252" s="1">
        <f t="shared" si="152"/>
        <v>-1745.9048486774443</v>
      </c>
      <c r="P2252"/>
      <c r="Q2252"/>
    </row>
    <row r="2253" spans="1:17" x14ac:dyDescent="0.25">
      <c r="A2253" s="1">
        <f t="shared" si="153"/>
        <v>2153</v>
      </c>
      <c r="B2253">
        <f t="shared" si="150"/>
        <v>1203.9423211725182</v>
      </c>
      <c r="C2253"/>
      <c r="D2253"/>
      <c r="E2253"/>
      <c r="F2253" s="1">
        <f t="shared" si="151"/>
        <v>340.1322889658552</v>
      </c>
      <c r="G2253" s="1">
        <f t="shared" si="152"/>
        <v>-1746.7338862499994</v>
      </c>
      <c r="P2253"/>
      <c r="Q2253"/>
    </row>
    <row r="2254" spans="1:17" x14ac:dyDescent="0.25">
      <c r="A2254" s="1">
        <f t="shared" si="153"/>
        <v>2154</v>
      </c>
      <c r="B2254">
        <f t="shared" si="150"/>
        <v>1204.5015140759888</v>
      </c>
      <c r="C2254"/>
      <c r="D2254"/>
      <c r="E2254"/>
      <c r="F2254" s="1">
        <f t="shared" si="151"/>
        <v>340.96132653841028</v>
      </c>
      <c r="G2254" s="1">
        <f t="shared" si="152"/>
        <v>-1747.5629238225545</v>
      </c>
      <c r="P2254"/>
      <c r="Q2254"/>
    </row>
    <row r="2255" spans="1:17" x14ac:dyDescent="0.25">
      <c r="A2255" s="1">
        <f t="shared" si="153"/>
        <v>2155</v>
      </c>
      <c r="B2255">
        <f t="shared" si="150"/>
        <v>1205.0607069794596</v>
      </c>
      <c r="C2255"/>
      <c r="D2255"/>
      <c r="E2255"/>
      <c r="F2255" s="1">
        <f t="shared" si="151"/>
        <v>341.7903641109653</v>
      </c>
      <c r="G2255" s="1">
        <f t="shared" si="152"/>
        <v>-1748.3919613951095</v>
      </c>
      <c r="P2255"/>
      <c r="Q2255"/>
    </row>
    <row r="2256" spans="1:17" x14ac:dyDescent="0.25">
      <c r="A2256" s="1">
        <f t="shared" si="153"/>
        <v>2156</v>
      </c>
      <c r="B2256">
        <f t="shared" si="150"/>
        <v>1205.6198998829304</v>
      </c>
      <c r="C2256"/>
      <c r="D2256"/>
      <c r="E2256"/>
      <c r="F2256" s="1">
        <f t="shared" si="151"/>
        <v>342.61940168352032</v>
      </c>
      <c r="G2256" s="1">
        <f t="shared" si="152"/>
        <v>-1749.2209989676644</v>
      </c>
      <c r="P2256"/>
      <c r="Q2256"/>
    </row>
    <row r="2257" spans="1:17" x14ac:dyDescent="0.25">
      <c r="A2257" s="1">
        <f t="shared" si="153"/>
        <v>2157</v>
      </c>
      <c r="B2257">
        <f t="shared" si="150"/>
        <v>1206.179092786401</v>
      </c>
      <c r="C2257"/>
      <c r="D2257"/>
      <c r="E2257"/>
      <c r="F2257" s="1">
        <f t="shared" si="151"/>
        <v>343.4484392560754</v>
      </c>
      <c r="G2257" s="1">
        <f t="shared" si="152"/>
        <v>-1750.0500365402195</v>
      </c>
      <c r="P2257"/>
      <c r="Q2257"/>
    </row>
    <row r="2258" spans="1:17" x14ac:dyDescent="0.25">
      <c r="A2258" s="1">
        <f t="shared" si="153"/>
        <v>2158</v>
      </c>
      <c r="B2258">
        <f t="shared" si="150"/>
        <v>1206.7382856898719</v>
      </c>
      <c r="C2258"/>
      <c r="D2258"/>
      <c r="E2258"/>
      <c r="F2258" s="1">
        <f t="shared" si="151"/>
        <v>344.27747682863043</v>
      </c>
      <c r="G2258" s="1">
        <f t="shared" si="152"/>
        <v>-1750.8790741127746</v>
      </c>
      <c r="P2258"/>
      <c r="Q2258"/>
    </row>
    <row r="2259" spans="1:17" x14ac:dyDescent="0.25">
      <c r="A2259" s="1">
        <f t="shared" si="153"/>
        <v>2159</v>
      </c>
      <c r="B2259">
        <f t="shared" si="150"/>
        <v>1207.2974785933425</v>
      </c>
      <c r="C2259"/>
      <c r="D2259"/>
      <c r="E2259"/>
      <c r="F2259" s="1">
        <f t="shared" si="151"/>
        <v>345.10651440118545</v>
      </c>
      <c r="G2259" s="1">
        <f t="shared" si="152"/>
        <v>-1751.7081116853296</v>
      </c>
      <c r="P2259"/>
      <c r="Q2259"/>
    </row>
    <row r="2260" spans="1:17" x14ac:dyDescent="0.25">
      <c r="A2260" s="1">
        <f t="shared" si="153"/>
        <v>2160</v>
      </c>
      <c r="B2260">
        <f t="shared" si="150"/>
        <v>1207.8566714968133</v>
      </c>
      <c r="C2260"/>
      <c r="D2260"/>
      <c r="E2260"/>
      <c r="F2260" s="1">
        <f t="shared" si="151"/>
        <v>345.93555197374053</v>
      </c>
      <c r="G2260" s="1">
        <f t="shared" si="152"/>
        <v>-1752.5371492578847</v>
      </c>
      <c r="P2260"/>
      <c r="Q2260"/>
    </row>
    <row r="2261" spans="1:17" x14ac:dyDescent="0.25">
      <c r="A2261" s="1">
        <f t="shared" si="153"/>
        <v>2161</v>
      </c>
      <c r="B2261">
        <f t="shared" si="150"/>
        <v>1208.4158644002841</v>
      </c>
      <c r="C2261"/>
      <c r="D2261"/>
      <c r="E2261"/>
      <c r="F2261" s="1">
        <f t="shared" si="151"/>
        <v>346.76458954629555</v>
      </c>
      <c r="G2261" s="1">
        <f t="shared" si="152"/>
        <v>-1753.3661868304398</v>
      </c>
      <c r="P2261"/>
      <c r="Q2261"/>
    </row>
    <row r="2262" spans="1:17" x14ac:dyDescent="0.25">
      <c r="A2262" s="1">
        <f t="shared" si="153"/>
        <v>2162</v>
      </c>
      <c r="B2262">
        <f t="shared" si="150"/>
        <v>1208.9750573037547</v>
      </c>
      <c r="C2262"/>
      <c r="D2262"/>
      <c r="E2262"/>
      <c r="F2262" s="1">
        <f t="shared" si="151"/>
        <v>347.59362711885058</v>
      </c>
      <c r="G2262" s="1">
        <f t="shared" si="152"/>
        <v>-1754.1952244029947</v>
      </c>
      <c r="P2262"/>
      <c r="Q2262"/>
    </row>
    <row r="2263" spans="1:17" x14ac:dyDescent="0.25">
      <c r="A2263" s="1">
        <f t="shared" si="153"/>
        <v>2163</v>
      </c>
      <c r="B2263">
        <f t="shared" si="150"/>
        <v>1209.5342502072256</v>
      </c>
      <c r="C2263"/>
      <c r="D2263"/>
      <c r="E2263"/>
      <c r="F2263" s="1">
        <f t="shared" si="151"/>
        <v>348.42266469140566</v>
      </c>
      <c r="G2263" s="1">
        <f t="shared" si="152"/>
        <v>-1755.0242619755497</v>
      </c>
      <c r="P2263"/>
      <c r="Q2263"/>
    </row>
    <row r="2264" spans="1:17" x14ac:dyDescent="0.25">
      <c r="A2264" s="1">
        <f t="shared" si="153"/>
        <v>2164</v>
      </c>
      <c r="B2264">
        <f t="shared" si="150"/>
        <v>1210.0934431106964</v>
      </c>
      <c r="C2264"/>
      <c r="D2264"/>
      <c r="E2264"/>
      <c r="F2264" s="1">
        <f t="shared" si="151"/>
        <v>349.25170226396068</v>
      </c>
      <c r="G2264" s="1">
        <f t="shared" si="152"/>
        <v>-1755.8532995481048</v>
      </c>
      <c r="P2264"/>
      <c r="Q2264"/>
    </row>
    <row r="2265" spans="1:17" x14ac:dyDescent="0.25">
      <c r="A2265" s="1">
        <f t="shared" si="153"/>
        <v>2165</v>
      </c>
      <c r="B2265">
        <f t="shared" si="150"/>
        <v>1210.652636014167</v>
      </c>
      <c r="C2265"/>
      <c r="D2265"/>
      <c r="E2265"/>
      <c r="F2265" s="1">
        <f t="shared" si="151"/>
        <v>350.0807398365157</v>
      </c>
      <c r="G2265" s="1">
        <f t="shared" si="152"/>
        <v>-1756.6823371206599</v>
      </c>
      <c r="P2265"/>
      <c r="Q2265"/>
    </row>
    <row r="2266" spans="1:17" x14ac:dyDescent="0.25">
      <c r="A2266" s="1">
        <f t="shared" si="153"/>
        <v>2166</v>
      </c>
      <c r="B2266">
        <f t="shared" si="150"/>
        <v>1211.2118289176378</v>
      </c>
      <c r="C2266"/>
      <c r="D2266"/>
      <c r="E2266"/>
      <c r="F2266" s="1">
        <f t="shared" si="151"/>
        <v>350.90977740907078</v>
      </c>
      <c r="G2266" s="1">
        <f t="shared" si="152"/>
        <v>-1757.511374693215</v>
      </c>
      <c r="P2266"/>
      <c r="Q2266"/>
    </row>
    <row r="2267" spans="1:17" x14ac:dyDescent="0.25">
      <c r="A2267" s="1">
        <f t="shared" si="153"/>
        <v>2167</v>
      </c>
      <c r="B2267">
        <f t="shared" si="150"/>
        <v>1211.7710218211084</v>
      </c>
      <c r="C2267"/>
      <c r="D2267"/>
      <c r="E2267"/>
      <c r="F2267" s="1">
        <f t="shared" si="151"/>
        <v>351.73881498162581</v>
      </c>
      <c r="G2267" s="1">
        <f t="shared" si="152"/>
        <v>-1758.3404122657698</v>
      </c>
      <c r="P2267"/>
      <c r="Q2267"/>
    </row>
    <row r="2268" spans="1:17" x14ac:dyDescent="0.25">
      <c r="A2268" s="1">
        <f t="shared" si="153"/>
        <v>2168</v>
      </c>
      <c r="B2268">
        <f t="shared" si="150"/>
        <v>1212.3302147245793</v>
      </c>
      <c r="C2268"/>
      <c r="D2268"/>
      <c r="E2268"/>
      <c r="F2268" s="1">
        <f t="shared" si="151"/>
        <v>352.56785255418083</v>
      </c>
      <c r="G2268" s="1">
        <f t="shared" si="152"/>
        <v>-1759.1694498383249</v>
      </c>
      <c r="P2268"/>
      <c r="Q2268"/>
    </row>
    <row r="2269" spans="1:17" x14ac:dyDescent="0.25">
      <c r="A2269" s="1">
        <f t="shared" si="153"/>
        <v>2169</v>
      </c>
      <c r="B2269">
        <f t="shared" si="150"/>
        <v>1212.8894076280501</v>
      </c>
      <c r="C2269"/>
      <c r="D2269"/>
      <c r="E2269"/>
      <c r="F2269" s="1">
        <f t="shared" si="151"/>
        <v>353.39689012673585</v>
      </c>
      <c r="G2269" s="1">
        <f t="shared" si="152"/>
        <v>-1759.99848741088</v>
      </c>
      <c r="P2269"/>
      <c r="Q2269"/>
    </row>
    <row r="2270" spans="1:17" x14ac:dyDescent="0.25">
      <c r="A2270" s="1">
        <f t="shared" si="153"/>
        <v>2170</v>
      </c>
      <c r="B2270">
        <f t="shared" si="150"/>
        <v>1213.4486005315207</v>
      </c>
      <c r="C2270"/>
      <c r="D2270"/>
      <c r="E2270"/>
      <c r="F2270" s="1">
        <f t="shared" si="151"/>
        <v>354.22592769929093</v>
      </c>
      <c r="G2270" s="1">
        <f t="shared" si="152"/>
        <v>-1760.8275249834351</v>
      </c>
      <c r="P2270"/>
      <c r="Q2270"/>
    </row>
    <row r="2271" spans="1:17" x14ac:dyDescent="0.25">
      <c r="A2271" s="1">
        <f t="shared" si="153"/>
        <v>2171</v>
      </c>
      <c r="B2271">
        <f t="shared" si="150"/>
        <v>1214.0077934349915</v>
      </c>
      <c r="C2271"/>
      <c r="D2271"/>
      <c r="E2271"/>
      <c r="F2271" s="1">
        <f t="shared" si="151"/>
        <v>355.05496527184596</v>
      </c>
      <c r="G2271" s="1">
        <f t="shared" si="152"/>
        <v>-1761.6565625559901</v>
      </c>
      <c r="P2271"/>
      <c r="Q2271"/>
    </row>
    <row r="2272" spans="1:17" x14ac:dyDescent="0.25">
      <c r="A2272" s="1">
        <f t="shared" si="153"/>
        <v>2172</v>
      </c>
      <c r="B2272">
        <f t="shared" si="150"/>
        <v>1214.5669863384624</v>
      </c>
      <c r="C2272"/>
      <c r="D2272"/>
      <c r="E2272"/>
      <c r="F2272" s="1">
        <f t="shared" si="151"/>
        <v>355.88400284440098</v>
      </c>
      <c r="G2272" s="1">
        <f t="shared" si="152"/>
        <v>-1762.4856001285452</v>
      </c>
      <c r="P2272"/>
      <c r="Q2272"/>
    </row>
    <row r="2273" spans="1:17" x14ac:dyDescent="0.25">
      <c r="A2273" s="1">
        <f t="shared" si="153"/>
        <v>2173</v>
      </c>
      <c r="B2273">
        <f t="shared" si="150"/>
        <v>1215.126179241933</v>
      </c>
      <c r="C2273"/>
      <c r="D2273"/>
      <c r="E2273"/>
      <c r="F2273" s="1">
        <f t="shared" si="151"/>
        <v>356.71304041695606</v>
      </c>
      <c r="G2273" s="1">
        <f t="shared" si="152"/>
        <v>-1763.3146377011001</v>
      </c>
      <c r="P2273"/>
      <c r="Q2273"/>
    </row>
    <row r="2274" spans="1:17" x14ac:dyDescent="0.25">
      <c r="A2274" s="1">
        <f t="shared" si="153"/>
        <v>2174</v>
      </c>
      <c r="B2274">
        <f t="shared" si="150"/>
        <v>1215.6853721454038</v>
      </c>
      <c r="C2274"/>
      <c r="D2274"/>
      <c r="E2274"/>
      <c r="F2274" s="1">
        <f t="shared" si="151"/>
        <v>357.54207798951109</v>
      </c>
      <c r="G2274" s="1">
        <f t="shared" si="152"/>
        <v>-1764.1436752736552</v>
      </c>
      <c r="P2274"/>
      <c r="Q2274"/>
    </row>
    <row r="2275" spans="1:17" x14ac:dyDescent="0.25">
      <c r="A2275" s="1">
        <f t="shared" si="153"/>
        <v>2175</v>
      </c>
      <c r="B2275">
        <f t="shared" si="150"/>
        <v>1216.2445650488746</v>
      </c>
      <c r="C2275"/>
      <c r="D2275"/>
      <c r="E2275"/>
      <c r="F2275" s="1">
        <f t="shared" si="151"/>
        <v>358.37111556206611</v>
      </c>
      <c r="G2275" s="1">
        <f t="shared" si="152"/>
        <v>-1764.9727128462102</v>
      </c>
      <c r="P2275"/>
      <c r="Q2275"/>
    </row>
    <row r="2276" spans="1:17" x14ac:dyDescent="0.25">
      <c r="A2276" s="1">
        <f t="shared" si="153"/>
        <v>2176</v>
      </c>
      <c r="B2276">
        <f t="shared" si="150"/>
        <v>1216.8037579523452</v>
      </c>
      <c r="C2276"/>
      <c r="D2276"/>
      <c r="E2276"/>
      <c r="F2276" s="1">
        <f t="shared" si="151"/>
        <v>359.20015313462119</v>
      </c>
      <c r="G2276" s="1">
        <f t="shared" si="152"/>
        <v>-1765.8017504187653</v>
      </c>
      <c r="P2276"/>
      <c r="Q2276"/>
    </row>
    <row r="2277" spans="1:17" x14ac:dyDescent="0.25">
      <c r="A2277" s="1">
        <f t="shared" si="153"/>
        <v>2177</v>
      </c>
      <c r="B2277">
        <f t="shared" ref="B2277:B2340" si="154">A*A2277</f>
        <v>1217.3629508558161</v>
      </c>
      <c r="C2277"/>
      <c r="D2277"/>
      <c r="E2277"/>
      <c r="F2277" s="1">
        <f t="shared" ref="F2277:F2340" si="155">IF($A2277&lt;TSTRAIGHT,yarxiko-B*$A2277,IF($A2277&lt;time_up,-B*($A2277-TSTRAIGHT)+1/2*ABS(g)*($A2277-TSTRAIGHT)^2,B*(A2277-time_up)))</f>
        <v>360.02919070717621</v>
      </c>
      <c r="G2277" s="1">
        <f t="shared" ref="G2277:G2340" si="156">IF($A2277&lt;TSTRAIGHT,yarxiko-B*$A2277,IF($A2277&lt;TIME_TILLh,-B*($A2277-TSTRAIGHT)+1/2*g*($A2277-TSTRAIGHT)^2,IF($A2277&lt;TIME_TO_2ND,-h-Gamma*($A2277-TIME_TILLh),IF($A2277&lt;T_OLIKO,-h-DY_layer-Gamma*($A2277-TIME_TO_2ND)-1/2*g*($A2277-TIME_TO_2ND)^2,-2*h-DY_layer-B*($A2277-T_OLIKO)))))</f>
        <v>-1766.6307879913204</v>
      </c>
      <c r="P2277"/>
      <c r="Q2277"/>
    </row>
    <row r="2278" spans="1:17" x14ac:dyDescent="0.25">
      <c r="A2278" s="1">
        <f t="shared" ref="A2278:A2341" si="157">A2277+DETE</f>
        <v>2178</v>
      </c>
      <c r="B2278">
        <f t="shared" si="154"/>
        <v>1217.9221437592867</v>
      </c>
      <c r="C2278"/>
      <c r="D2278"/>
      <c r="E2278"/>
      <c r="F2278" s="1">
        <f t="shared" si="155"/>
        <v>360.85822827973124</v>
      </c>
      <c r="G2278" s="1">
        <f t="shared" si="156"/>
        <v>-1767.4598255638755</v>
      </c>
      <c r="P2278"/>
      <c r="Q2278"/>
    </row>
    <row r="2279" spans="1:17" x14ac:dyDescent="0.25">
      <c r="A2279" s="1">
        <f t="shared" si="157"/>
        <v>2179</v>
      </c>
      <c r="B2279">
        <f t="shared" si="154"/>
        <v>1218.4813366627575</v>
      </c>
      <c r="C2279"/>
      <c r="D2279"/>
      <c r="E2279"/>
      <c r="F2279" s="1">
        <f t="shared" si="155"/>
        <v>361.68726585228632</v>
      </c>
      <c r="G2279" s="1">
        <f t="shared" si="156"/>
        <v>-1768.2888631364303</v>
      </c>
      <c r="P2279"/>
      <c r="Q2279"/>
    </row>
    <row r="2280" spans="1:17" x14ac:dyDescent="0.25">
      <c r="A2280" s="1">
        <f t="shared" si="157"/>
        <v>2180</v>
      </c>
      <c r="B2280">
        <f t="shared" si="154"/>
        <v>1219.0405295662283</v>
      </c>
      <c r="C2280"/>
      <c r="D2280"/>
      <c r="E2280"/>
      <c r="F2280" s="1">
        <f t="shared" si="155"/>
        <v>362.51630342484134</v>
      </c>
      <c r="G2280" s="1">
        <f t="shared" si="156"/>
        <v>-1769.1179007089854</v>
      </c>
      <c r="P2280"/>
      <c r="Q2280"/>
    </row>
    <row r="2281" spans="1:17" x14ac:dyDescent="0.25">
      <c r="A2281" s="1">
        <f t="shared" si="157"/>
        <v>2181</v>
      </c>
      <c r="B2281">
        <f t="shared" si="154"/>
        <v>1219.5997224696989</v>
      </c>
      <c r="C2281"/>
      <c r="D2281"/>
      <c r="E2281"/>
      <c r="F2281" s="1">
        <f t="shared" si="155"/>
        <v>363.34534099739636</v>
      </c>
      <c r="G2281" s="1">
        <f t="shared" si="156"/>
        <v>-1769.9469382815405</v>
      </c>
      <c r="P2281"/>
      <c r="Q2281"/>
    </row>
    <row r="2282" spans="1:17" x14ac:dyDescent="0.25">
      <c r="A2282" s="1">
        <f t="shared" si="157"/>
        <v>2182</v>
      </c>
      <c r="B2282">
        <f t="shared" si="154"/>
        <v>1220.1589153731697</v>
      </c>
      <c r="C2282"/>
      <c r="D2282"/>
      <c r="E2282"/>
      <c r="F2282" s="1">
        <f t="shared" si="155"/>
        <v>364.17437856995144</v>
      </c>
      <c r="G2282" s="1">
        <f t="shared" si="156"/>
        <v>-1770.7759758540956</v>
      </c>
      <c r="P2282"/>
      <c r="Q2282"/>
    </row>
    <row r="2283" spans="1:17" x14ac:dyDescent="0.25">
      <c r="A2283" s="1">
        <f t="shared" si="157"/>
        <v>2183</v>
      </c>
      <c r="B2283">
        <f t="shared" si="154"/>
        <v>1220.7181082766406</v>
      </c>
      <c r="C2283"/>
      <c r="D2283"/>
      <c r="E2283"/>
      <c r="F2283" s="1">
        <f t="shared" si="155"/>
        <v>365.00341614250647</v>
      </c>
      <c r="G2283" s="1">
        <f t="shared" si="156"/>
        <v>-1771.6050134266507</v>
      </c>
      <c r="P2283"/>
      <c r="Q2283"/>
    </row>
    <row r="2284" spans="1:17" x14ac:dyDescent="0.25">
      <c r="A2284" s="1">
        <f t="shared" si="157"/>
        <v>2184</v>
      </c>
      <c r="B2284">
        <f t="shared" si="154"/>
        <v>1221.2773011801112</v>
      </c>
      <c r="C2284"/>
      <c r="D2284"/>
      <c r="E2284"/>
      <c r="F2284" s="1">
        <f t="shared" si="155"/>
        <v>365.83245371506149</v>
      </c>
      <c r="G2284" s="1">
        <f t="shared" si="156"/>
        <v>-1772.4340509992057</v>
      </c>
      <c r="P2284"/>
      <c r="Q2284"/>
    </row>
    <row r="2285" spans="1:17" x14ac:dyDescent="0.25">
      <c r="A2285" s="1">
        <f t="shared" si="157"/>
        <v>2185</v>
      </c>
      <c r="B2285">
        <f t="shared" si="154"/>
        <v>1221.836494083582</v>
      </c>
      <c r="C2285"/>
      <c r="D2285"/>
      <c r="E2285"/>
      <c r="F2285" s="1">
        <f t="shared" si="155"/>
        <v>366.66149128761657</v>
      </c>
      <c r="G2285" s="1">
        <f t="shared" si="156"/>
        <v>-1773.2630885717606</v>
      </c>
      <c r="P2285"/>
      <c r="Q2285"/>
    </row>
    <row r="2286" spans="1:17" x14ac:dyDescent="0.25">
      <c r="A2286" s="1">
        <f t="shared" si="157"/>
        <v>2186</v>
      </c>
      <c r="B2286">
        <f t="shared" si="154"/>
        <v>1222.3956869870528</v>
      </c>
      <c r="C2286"/>
      <c r="D2286"/>
      <c r="E2286"/>
      <c r="F2286" s="1">
        <f t="shared" si="155"/>
        <v>367.49052886017159</v>
      </c>
      <c r="G2286" s="1">
        <f t="shared" si="156"/>
        <v>-1774.0921261443157</v>
      </c>
      <c r="P2286"/>
      <c r="Q2286"/>
    </row>
    <row r="2287" spans="1:17" x14ac:dyDescent="0.25">
      <c r="A2287" s="1">
        <f t="shared" si="157"/>
        <v>2187</v>
      </c>
      <c r="B2287">
        <f t="shared" si="154"/>
        <v>1222.9548798905234</v>
      </c>
      <c r="C2287"/>
      <c r="D2287"/>
      <c r="E2287"/>
      <c r="F2287" s="1">
        <f t="shared" si="155"/>
        <v>368.31956643272662</v>
      </c>
      <c r="G2287" s="1">
        <f t="shared" si="156"/>
        <v>-1774.9211637168708</v>
      </c>
      <c r="P2287"/>
      <c r="Q2287"/>
    </row>
    <row r="2288" spans="1:17" x14ac:dyDescent="0.25">
      <c r="A2288" s="1">
        <f t="shared" si="157"/>
        <v>2188</v>
      </c>
      <c r="B2288">
        <f t="shared" si="154"/>
        <v>1223.5140727939943</v>
      </c>
      <c r="C2288"/>
      <c r="D2288"/>
      <c r="E2288"/>
      <c r="F2288" s="1">
        <f t="shared" si="155"/>
        <v>369.1486040052817</v>
      </c>
      <c r="G2288" s="1">
        <f t="shared" si="156"/>
        <v>-1775.7502012894258</v>
      </c>
      <c r="P2288"/>
      <c r="Q2288"/>
    </row>
    <row r="2289" spans="1:17" x14ac:dyDescent="0.25">
      <c r="A2289" s="1">
        <f t="shared" si="157"/>
        <v>2189</v>
      </c>
      <c r="B2289">
        <f t="shared" si="154"/>
        <v>1224.0732656974649</v>
      </c>
      <c r="C2289"/>
      <c r="D2289"/>
      <c r="E2289"/>
      <c r="F2289" s="1">
        <f t="shared" si="155"/>
        <v>369.97764157783672</v>
      </c>
      <c r="G2289" s="1">
        <f t="shared" si="156"/>
        <v>-1776.5792388619809</v>
      </c>
      <c r="P2289"/>
      <c r="Q2289"/>
    </row>
    <row r="2290" spans="1:17" x14ac:dyDescent="0.25">
      <c r="A2290" s="1">
        <f t="shared" si="157"/>
        <v>2190</v>
      </c>
      <c r="B2290">
        <f t="shared" si="154"/>
        <v>1224.6324586009357</v>
      </c>
      <c r="C2290"/>
      <c r="D2290"/>
      <c r="E2290"/>
      <c r="F2290" s="1">
        <f t="shared" si="155"/>
        <v>370.80667915039174</v>
      </c>
      <c r="G2290" s="1">
        <f t="shared" si="156"/>
        <v>-1777.408276434536</v>
      </c>
      <c r="P2290"/>
      <c r="Q2290"/>
    </row>
    <row r="2291" spans="1:17" x14ac:dyDescent="0.25">
      <c r="A2291" s="1">
        <f t="shared" si="157"/>
        <v>2191</v>
      </c>
      <c r="B2291">
        <f t="shared" si="154"/>
        <v>1225.1916515044065</v>
      </c>
      <c r="C2291"/>
      <c r="D2291"/>
      <c r="E2291"/>
      <c r="F2291" s="1">
        <f t="shared" si="155"/>
        <v>371.63571672294682</v>
      </c>
      <c r="G2291" s="1">
        <f t="shared" si="156"/>
        <v>-1778.2373140070908</v>
      </c>
      <c r="P2291"/>
      <c r="Q2291"/>
    </row>
    <row r="2292" spans="1:17" x14ac:dyDescent="0.25">
      <c r="A2292" s="1">
        <f t="shared" si="157"/>
        <v>2192</v>
      </c>
      <c r="B2292">
        <f t="shared" si="154"/>
        <v>1225.7508444078771</v>
      </c>
      <c r="C2292"/>
      <c r="D2292"/>
      <c r="E2292"/>
      <c r="F2292" s="1">
        <f t="shared" si="155"/>
        <v>372.46475429550185</v>
      </c>
      <c r="G2292" s="1">
        <f t="shared" si="156"/>
        <v>-1779.0663515796459</v>
      </c>
      <c r="P2292"/>
      <c r="Q2292"/>
    </row>
    <row r="2293" spans="1:17" x14ac:dyDescent="0.25">
      <c r="A2293" s="1">
        <f t="shared" si="157"/>
        <v>2193</v>
      </c>
      <c r="B2293">
        <f t="shared" si="154"/>
        <v>1226.310037311348</v>
      </c>
      <c r="C2293"/>
      <c r="D2293"/>
      <c r="E2293"/>
      <c r="F2293" s="1">
        <f t="shared" si="155"/>
        <v>373.29379186805687</v>
      </c>
      <c r="G2293" s="1">
        <f t="shared" si="156"/>
        <v>-1779.895389152201</v>
      </c>
      <c r="P2293"/>
      <c r="Q2293"/>
    </row>
    <row r="2294" spans="1:17" x14ac:dyDescent="0.25">
      <c r="A2294" s="1">
        <f t="shared" si="157"/>
        <v>2194</v>
      </c>
      <c r="B2294">
        <f t="shared" si="154"/>
        <v>1226.8692302148188</v>
      </c>
      <c r="C2294"/>
      <c r="D2294"/>
      <c r="E2294"/>
      <c r="F2294" s="1">
        <f t="shared" si="155"/>
        <v>374.12282944061189</v>
      </c>
      <c r="G2294" s="1">
        <f t="shared" si="156"/>
        <v>-1780.7244267247561</v>
      </c>
      <c r="P2294"/>
      <c r="Q2294"/>
    </row>
    <row r="2295" spans="1:17" x14ac:dyDescent="0.25">
      <c r="A2295" s="1">
        <f t="shared" si="157"/>
        <v>2195</v>
      </c>
      <c r="B2295">
        <f t="shared" si="154"/>
        <v>1227.4284231182894</v>
      </c>
      <c r="C2295"/>
      <c r="D2295"/>
      <c r="E2295"/>
      <c r="F2295" s="1">
        <f t="shared" si="155"/>
        <v>374.95186701316698</v>
      </c>
      <c r="G2295" s="1">
        <f t="shared" si="156"/>
        <v>-1781.5534642973112</v>
      </c>
      <c r="P2295"/>
      <c r="Q2295"/>
    </row>
    <row r="2296" spans="1:17" x14ac:dyDescent="0.25">
      <c r="A2296" s="1">
        <f t="shared" si="157"/>
        <v>2196</v>
      </c>
      <c r="B2296">
        <f t="shared" si="154"/>
        <v>1227.9876160217602</v>
      </c>
      <c r="C2296"/>
      <c r="D2296"/>
      <c r="E2296"/>
      <c r="F2296" s="1">
        <f t="shared" si="155"/>
        <v>375.780904585722</v>
      </c>
      <c r="G2296" s="1">
        <f t="shared" si="156"/>
        <v>-1782.3825018698662</v>
      </c>
      <c r="P2296"/>
      <c r="Q2296"/>
    </row>
    <row r="2297" spans="1:17" x14ac:dyDescent="0.25">
      <c r="A2297" s="1">
        <f t="shared" si="157"/>
        <v>2197</v>
      </c>
      <c r="B2297">
        <f t="shared" si="154"/>
        <v>1228.5468089252311</v>
      </c>
      <c r="C2297"/>
      <c r="D2297"/>
      <c r="E2297"/>
      <c r="F2297" s="1">
        <f t="shared" si="155"/>
        <v>376.60994215827702</v>
      </c>
      <c r="G2297" s="1">
        <f t="shared" si="156"/>
        <v>-1783.2115394424211</v>
      </c>
      <c r="P2297"/>
      <c r="Q2297"/>
    </row>
    <row r="2298" spans="1:17" x14ac:dyDescent="0.25">
      <c r="A2298" s="1">
        <f t="shared" si="157"/>
        <v>2198</v>
      </c>
      <c r="B2298">
        <f t="shared" si="154"/>
        <v>1229.1060018287017</v>
      </c>
      <c r="C2298"/>
      <c r="D2298"/>
      <c r="E2298"/>
      <c r="F2298" s="1">
        <f t="shared" si="155"/>
        <v>377.4389797308321</v>
      </c>
      <c r="G2298" s="1">
        <f t="shared" si="156"/>
        <v>-1784.0405770149762</v>
      </c>
      <c r="P2298"/>
      <c r="Q2298"/>
    </row>
    <row r="2299" spans="1:17" x14ac:dyDescent="0.25">
      <c r="A2299" s="1">
        <f t="shared" si="157"/>
        <v>2199</v>
      </c>
      <c r="B2299">
        <f t="shared" si="154"/>
        <v>1229.6651947321725</v>
      </c>
      <c r="C2299"/>
      <c r="D2299"/>
      <c r="E2299"/>
      <c r="F2299" s="1">
        <f t="shared" si="155"/>
        <v>378.26801730338713</v>
      </c>
      <c r="G2299" s="1">
        <f t="shared" si="156"/>
        <v>-1784.8696145875313</v>
      </c>
      <c r="P2299"/>
      <c r="Q2299"/>
    </row>
    <row r="2300" spans="1:17" x14ac:dyDescent="0.25">
      <c r="A2300" s="1">
        <f t="shared" si="157"/>
        <v>2200</v>
      </c>
      <c r="B2300">
        <f t="shared" si="154"/>
        <v>1230.2243876356431</v>
      </c>
      <c r="C2300"/>
      <c r="D2300"/>
      <c r="E2300"/>
      <c r="F2300" s="1">
        <f t="shared" si="155"/>
        <v>379.09705487594215</v>
      </c>
      <c r="G2300" s="1">
        <f t="shared" si="156"/>
        <v>-1785.6986521600863</v>
      </c>
      <c r="P2300"/>
      <c r="Q2300"/>
    </row>
    <row r="2301" spans="1:17" x14ac:dyDescent="0.25">
      <c r="A2301" s="1">
        <f t="shared" si="157"/>
        <v>2201</v>
      </c>
      <c r="B2301">
        <f t="shared" si="154"/>
        <v>1230.7835805391139</v>
      </c>
      <c r="C2301"/>
      <c r="D2301"/>
      <c r="E2301"/>
      <c r="F2301" s="1">
        <f t="shared" si="155"/>
        <v>379.92609244849723</v>
      </c>
      <c r="G2301" s="1">
        <f t="shared" si="156"/>
        <v>-1786.5276897326414</v>
      </c>
      <c r="P2301"/>
      <c r="Q2301"/>
    </row>
    <row r="2302" spans="1:17" x14ac:dyDescent="0.25">
      <c r="A2302" s="1">
        <f t="shared" si="157"/>
        <v>2202</v>
      </c>
      <c r="B2302">
        <f t="shared" si="154"/>
        <v>1231.3427734425848</v>
      </c>
      <c r="C2302"/>
      <c r="D2302"/>
      <c r="E2302"/>
      <c r="F2302" s="1">
        <f t="shared" si="155"/>
        <v>380.75513002105225</v>
      </c>
      <c r="G2302" s="1">
        <f t="shared" si="156"/>
        <v>-1787.3567273051965</v>
      </c>
      <c r="P2302"/>
      <c r="Q2302"/>
    </row>
    <row r="2303" spans="1:17" x14ac:dyDescent="0.25">
      <c r="A2303" s="1">
        <f t="shared" si="157"/>
        <v>2203</v>
      </c>
      <c r="B2303">
        <f t="shared" si="154"/>
        <v>1231.9019663460554</v>
      </c>
      <c r="C2303"/>
      <c r="D2303"/>
      <c r="E2303"/>
      <c r="F2303" s="1">
        <f t="shared" si="155"/>
        <v>381.58416759360728</v>
      </c>
      <c r="G2303" s="1">
        <f t="shared" si="156"/>
        <v>-1788.1857648777514</v>
      </c>
      <c r="P2303"/>
      <c r="Q2303"/>
    </row>
    <row r="2304" spans="1:17" x14ac:dyDescent="0.25">
      <c r="A2304" s="1">
        <f t="shared" si="157"/>
        <v>2204</v>
      </c>
      <c r="B2304">
        <f t="shared" si="154"/>
        <v>1232.4611592495262</v>
      </c>
      <c r="C2304"/>
      <c r="D2304"/>
      <c r="E2304"/>
      <c r="F2304" s="1">
        <f t="shared" si="155"/>
        <v>382.41320516616236</v>
      </c>
      <c r="G2304" s="1">
        <f t="shared" si="156"/>
        <v>-1789.0148024503064</v>
      </c>
      <c r="P2304"/>
      <c r="Q2304"/>
    </row>
    <row r="2305" spans="1:17" x14ac:dyDescent="0.25">
      <c r="A2305" s="1">
        <f t="shared" si="157"/>
        <v>2205</v>
      </c>
      <c r="B2305">
        <f t="shared" si="154"/>
        <v>1233.020352152997</v>
      </c>
      <c r="C2305"/>
      <c r="D2305"/>
      <c r="E2305"/>
      <c r="F2305" s="1">
        <f t="shared" si="155"/>
        <v>383.24224273871738</v>
      </c>
      <c r="G2305" s="1">
        <f t="shared" si="156"/>
        <v>-1789.8438400228615</v>
      </c>
      <c r="P2305"/>
      <c r="Q2305"/>
    </row>
    <row r="2306" spans="1:17" x14ac:dyDescent="0.25">
      <c r="A2306" s="1">
        <f t="shared" si="157"/>
        <v>2206</v>
      </c>
      <c r="B2306">
        <f t="shared" si="154"/>
        <v>1233.5795450564676</v>
      </c>
      <c r="C2306"/>
      <c r="D2306"/>
      <c r="E2306"/>
      <c r="F2306" s="1">
        <f t="shared" si="155"/>
        <v>384.0712803112724</v>
      </c>
      <c r="G2306" s="1">
        <f t="shared" si="156"/>
        <v>-1790.6728775954166</v>
      </c>
      <c r="P2306"/>
      <c r="Q2306"/>
    </row>
    <row r="2307" spans="1:17" x14ac:dyDescent="0.25">
      <c r="A2307" s="1">
        <f t="shared" si="157"/>
        <v>2207</v>
      </c>
      <c r="B2307">
        <f t="shared" si="154"/>
        <v>1234.1387379599385</v>
      </c>
      <c r="C2307"/>
      <c r="D2307"/>
      <c r="E2307"/>
      <c r="F2307" s="1">
        <f t="shared" si="155"/>
        <v>384.90031788382748</v>
      </c>
      <c r="G2307" s="1">
        <f t="shared" si="156"/>
        <v>-1791.5019151679717</v>
      </c>
      <c r="P2307"/>
      <c r="Q2307"/>
    </row>
    <row r="2308" spans="1:17" x14ac:dyDescent="0.25">
      <c r="A2308" s="1">
        <f t="shared" si="157"/>
        <v>2208</v>
      </c>
      <c r="B2308">
        <f t="shared" si="154"/>
        <v>1234.6979308634091</v>
      </c>
      <c r="C2308"/>
      <c r="D2308"/>
      <c r="E2308"/>
      <c r="F2308" s="1">
        <f t="shared" si="155"/>
        <v>385.72935545638251</v>
      </c>
      <c r="G2308" s="1">
        <f t="shared" si="156"/>
        <v>-1792.3309527405268</v>
      </c>
      <c r="P2308"/>
      <c r="Q2308"/>
    </row>
    <row r="2309" spans="1:17" x14ac:dyDescent="0.25">
      <c r="A2309" s="1">
        <f t="shared" si="157"/>
        <v>2209</v>
      </c>
      <c r="B2309">
        <f t="shared" si="154"/>
        <v>1235.2571237668799</v>
      </c>
      <c r="C2309"/>
      <c r="D2309"/>
      <c r="E2309"/>
      <c r="F2309" s="1">
        <f t="shared" si="155"/>
        <v>386.55839302893753</v>
      </c>
      <c r="G2309" s="1">
        <f t="shared" si="156"/>
        <v>-1793.1599903130816</v>
      </c>
      <c r="P2309"/>
      <c r="Q2309"/>
    </row>
    <row r="2310" spans="1:17" x14ac:dyDescent="0.25">
      <c r="A2310" s="1">
        <f t="shared" si="157"/>
        <v>2210</v>
      </c>
      <c r="B2310">
        <f t="shared" si="154"/>
        <v>1235.8163166703507</v>
      </c>
      <c r="C2310"/>
      <c r="D2310"/>
      <c r="E2310"/>
      <c r="F2310" s="1">
        <f t="shared" si="155"/>
        <v>387.38743060149261</v>
      </c>
      <c r="G2310" s="1">
        <f t="shared" si="156"/>
        <v>-1793.9890278856367</v>
      </c>
      <c r="P2310"/>
      <c r="Q2310"/>
    </row>
    <row r="2311" spans="1:17" x14ac:dyDescent="0.25">
      <c r="A2311" s="1">
        <f t="shared" si="157"/>
        <v>2211</v>
      </c>
      <c r="B2311">
        <f t="shared" si="154"/>
        <v>1236.3755095738213</v>
      </c>
      <c r="C2311"/>
      <c r="D2311"/>
      <c r="E2311"/>
      <c r="F2311" s="1">
        <f t="shared" si="155"/>
        <v>388.21646817404763</v>
      </c>
      <c r="G2311" s="1">
        <f t="shared" si="156"/>
        <v>-1794.8180654581918</v>
      </c>
      <c r="P2311"/>
      <c r="Q2311"/>
    </row>
    <row r="2312" spans="1:17" x14ac:dyDescent="0.25">
      <c r="A2312" s="1">
        <f t="shared" si="157"/>
        <v>2212</v>
      </c>
      <c r="B2312">
        <f t="shared" si="154"/>
        <v>1236.9347024772921</v>
      </c>
      <c r="C2312"/>
      <c r="D2312"/>
      <c r="E2312"/>
      <c r="F2312" s="1">
        <f t="shared" si="155"/>
        <v>389.04550574660266</v>
      </c>
      <c r="G2312" s="1">
        <f t="shared" si="156"/>
        <v>-1795.6471030307468</v>
      </c>
      <c r="P2312"/>
      <c r="Q2312"/>
    </row>
    <row r="2313" spans="1:17" x14ac:dyDescent="0.25">
      <c r="A2313" s="1">
        <f t="shared" si="157"/>
        <v>2213</v>
      </c>
      <c r="B2313">
        <f t="shared" si="154"/>
        <v>1237.493895380763</v>
      </c>
      <c r="C2313"/>
      <c r="D2313"/>
      <c r="E2313"/>
      <c r="F2313" s="1">
        <f t="shared" si="155"/>
        <v>389.87454331915774</v>
      </c>
      <c r="G2313" s="1">
        <f t="shared" si="156"/>
        <v>-1796.4761406033019</v>
      </c>
      <c r="P2313"/>
      <c r="Q2313"/>
    </row>
    <row r="2314" spans="1:17" x14ac:dyDescent="0.25">
      <c r="A2314" s="1">
        <f t="shared" si="157"/>
        <v>2214</v>
      </c>
      <c r="B2314">
        <f t="shared" si="154"/>
        <v>1238.0530882842336</v>
      </c>
      <c r="C2314"/>
      <c r="D2314"/>
      <c r="E2314"/>
      <c r="F2314" s="1">
        <f t="shared" si="155"/>
        <v>390.70358089171276</v>
      </c>
      <c r="G2314" s="1">
        <f t="shared" si="156"/>
        <v>-1797.3051781758568</v>
      </c>
      <c r="P2314"/>
      <c r="Q2314"/>
    </row>
    <row r="2315" spans="1:17" x14ac:dyDescent="0.25">
      <c r="A2315" s="1">
        <f t="shared" si="157"/>
        <v>2215</v>
      </c>
      <c r="B2315">
        <f t="shared" si="154"/>
        <v>1238.6122811877044</v>
      </c>
      <c r="C2315"/>
      <c r="D2315"/>
      <c r="E2315"/>
      <c r="F2315" s="1">
        <f t="shared" si="155"/>
        <v>391.53261846426778</v>
      </c>
      <c r="G2315" s="1">
        <f t="shared" si="156"/>
        <v>-1798.1342157484119</v>
      </c>
      <c r="P2315"/>
      <c r="Q2315"/>
    </row>
    <row r="2316" spans="1:17" x14ac:dyDescent="0.25">
      <c r="A2316" s="1">
        <f t="shared" si="157"/>
        <v>2216</v>
      </c>
      <c r="B2316">
        <f t="shared" si="154"/>
        <v>1239.1714740911752</v>
      </c>
      <c r="C2316"/>
      <c r="D2316"/>
      <c r="E2316"/>
      <c r="F2316" s="1">
        <f t="shared" si="155"/>
        <v>392.36165603682286</v>
      </c>
      <c r="G2316" s="1">
        <f t="shared" si="156"/>
        <v>-1798.9632533209669</v>
      </c>
      <c r="P2316"/>
      <c r="Q2316"/>
    </row>
    <row r="2317" spans="1:17" x14ac:dyDescent="0.25">
      <c r="A2317" s="1">
        <f t="shared" si="157"/>
        <v>2217</v>
      </c>
      <c r="B2317">
        <f t="shared" si="154"/>
        <v>1239.7306669946458</v>
      </c>
      <c r="C2317"/>
      <c r="D2317"/>
      <c r="E2317"/>
      <c r="F2317" s="1">
        <f t="shared" si="155"/>
        <v>393.19069360937789</v>
      </c>
      <c r="G2317" s="1">
        <f t="shared" si="156"/>
        <v>-1799.792290893522</v>
      </c>
      <c r="P2317"/>
      <c r="Q2317"/>
    </row>
    <row r="2318" spans="1:17" x14ac:dyDescent="0.25">
      <c r="A2318" s="1">
        <f t="shared" si="157"/>
        <v>2218</v>
      </c>
      <c r="B2318">
        <f t="shared" si="154"/>
        <v>1240.2898598981167</v>
      </c>
      <c r="C2318"/>
      <c r="D2318"/>
      <c r="E2318"/>
      <c r="F2318" s="1">
        <f t="shared" si="155"/>
        <v>394.01973118193291</v>
      </c>
      <c r="G2318" s="1">
        <f t="shared" si="156"/>
        <v>-1800.6213284660771</v>
      </c>
      <c r="P2318"/>
      <c r="Q2318"/>
    </row>
    <row r="2319" spans="1:17" x14ac:dyDescent="0.25">
      <c r="A2319" s="1">
        <f t="shared" si="157"/>
        <v>2219</v>
      </c>
      <c r="B2319">
        <f t="shared" si="154"/>
        <v>1240.8490528015873</v>
      </c>
      <c r="C2319"/>
      <c r="D2319"/>
      <c r="E2319"/>
      <c r="F2319" s="1">
        <f t="shared" si="155"/>
        <v>394.84876875448793</v>
      </c>
      <c r="G2319" s="1">
        <f t="shared" si="156"/>
        <v>-1801.4503660386322</v>
      </c>
      <c r="P2319"/>
      <c r="Q2319"/>
    </row>
    <row r="2320" spans="1:17" x14ac:dyDescent="0.25">
      <c r="A2320" s="1">
        <f t="shared" si="157"/>
        <v>2220</v>
      </c>
      <c r="B2320">
        <f t="shared" si="154"/>
        <v>1241.4082457050581</v>
      </c>
      <c r="C2320"/>
      <c r="D2320"/>
      <c r="E2320"/>
      <c r="F2320" s="1">
        <f t="shared" si="155"/>
        <v>395.67780632704302</v>
      </c>
      <c r="G2320" s="1">
        <f t="shared" si="156"/>
        <v>-1802.2794036111873</v>
      </c>
      <c r="P2320"/>
      <c r="Q2320"/>
    </row>
    <row r="2321" spans="1:17" x14ac:dyDescent="0.25">
      <c r="A2321" s="1">
        <f t="shared" si="157"/>
        <v>2221</v>
      </c>
      <c r="B2321">
        <f t="shared" si="154"/>
        <v>1241.9674386085289</v>
      </c>
      <c r="C2321"/>
      <c r="D2321"/>
      <c r="E2321"/>
      <c r="F2321" s="1">
        <f t="shared" si="155"/>
        <v>396.50684389959804</v>
      </c>
      <c r="G2321" s="1">
        <f t="shared" si="156"/>
        <v>-1803.1084411837421</v>
      </c>
      <c r="P2321"/>
      <c r="Q2321"/>
    </row>
    <row r="2322" spans="1:17" x14ac:dyDescent="0.25">
      <c r="A2322" s="1">
        <f t="shared" si="157"/>
        <v>2222</v>
      </c>
      <c r="B2322">
        <f t="shared" si="154"/>
        <v>1242.5266315119995</v>
      </c>
      <c r="C2322"/>
      <c r="D2322"/>
      <c r="E2322"/>
      <c r="F2322" s="1">
        <f t="shared" si="155"/>
        <v>397.33588147215306</v>
      </c>
      <c r="G2322" s="1">
        <f t="shared" si="156"/>
        <v>-1803.9374787562972</v>
      </c>
      <c r="P2322"/>
      <c r="Q2322"/>
    </row>
    <row r="2323" spans="1:17" x14ac:dyDescent="0.25">
      <c r="A2323" s="1">
        <f t="shared" si="157"/>
        <v>2223</v>
      </c>
      <c r="B2323">
        <f t="shared" si="154"/>
        <v>1243.0858244154704</v>
      </c>
      <c r="C2323"/>
      <c r="D2323"/>
      <c r="E2323"/>
      <c r="F2323" s="1">
        <f t="shared" si="155"/>
        <v>398.16491904470814</v>
      </c>
      <c r="G2323" s="1">
        <f t="shared" si="156"/>
        <v>-1804.7665163288523</v>
      </c>
      <c r="P2323"/>
      <c r="Q2323"/>
    </row>
    <row r="2324" spans="1:17" x14ac:dyDescent="0.25">
      <c r="A2324" s="1">
        <f t="shared" si="157"/>
        <v>2224</v>
      </c>
      <c r="B2324">
        <f t="shared" si="154"/>
        <v>1243.6450173189412</v>
      </c>
      <c r="C2324"/>
      <c r="D2324"/>
      <c r="E2324"/>
      <c r="F2324" s="1">
        <f t="shared" si="155"/>
        <v>398.99395661726317</v>
      </c>
      <c r="G2324" s="1">
        <f t="shared" si="156"/>
        <v>-1805.5955539014074</v>
      </c>
      <c r="P2324"/>
      <c r="Q2324"/>
    </row>
    <row r="2325" spans="1:17" x14ac:dyDescent="0.25">
      <c r="A2325" s="1">
        <f t="shared" si="157"/>
        <v>2225</v>
      </c>
      <c r="B2325">
        <f t="shared" si="154"/>
        <v>1244.2042102224118</v>
      </c>
      <c r="C2325"/>
      <c r="D2325"/>
      <c r="E2325"/>
      <c r="F2325" s="1">
        <f t="shared" si="155"/>
        <v>399.82299418981819</v>
      </c>
      <c r="G2325" s="1">
        <f t="shared" si="156"/>
        <v>-1806.4245914739624</v>
      </c>
      <c r="P2325"/>
      <c r="Q2325"/>
    </row>
    <row r="2326" spans="1:17" x14ac:dyDescent="0.25">
      <c r="A2326" s="1">
        <f t="shared" si="157"/>
        <v>2226</v>
      </c>
      <c r="B2326">
        <f t="shared" si="154"/>
        <v>1244.7634031258826</v>
      </c>
      <c r="C2326"/>
      <c r="D2326"/>
      <c r="E2326"/>
      <c r="F2326" s="1">
        <f t="shared" si="155"/>
        <v>400.65203176237327</v>
      </c>
      <c r="G2326" s="1">
        <f t="shared" si="156"/>
        <v>-1807.2536290465173</v>
      </c>
      <c r="P2326"/>
      <c r="Q2326"/>
    </row>
    <row r="2327" spans="1:17" x14ac:dyDescent="0.25">
      <c r="A2327" s="1">
        <f t="shared" si="157"/>
        <v>2227</v>
      </c>
      <c r="B2327">
        <f t="shared" si="154"/>
        <v>1245.3225960293535</v>
      </c>
      <c r="C2327"/>
      <c r="D2327"/>
      <c r="E2327"/>
      <c r="F2327" s="1">
        <f t="shared" si="155"/>
        <v>401.48106933492829</v>
      </c>
      <c r="G2327" s="1">
        <f t="shared" si="156"/>
        <v>-1808.0826666190724</v>
      </c>
      <c r="P2327"/>
      <c r="Q2327"/>
    </row>
    <row r="2328" spans="1:17" x14ac:dyDescent="0.25">
      <c r="A2328" s="1">
        <f t="shared" si="157"/>
        <v>2228</v>
      </c>
      <c r="B2328">
        <f t="shared" si="154"/>
        <v>1245.8817889328241</v>
      </c>
      <c r="C2328"/>
      <c r="D2328"/>
      <c r="E2328"/>
      <c r="F2328" s="1">
        <f t="shared" si="155"/>
        <v>402.31010690748332</v>
      </c>
      <c r="G2328" s="1">
        <f t="shared" si="156"/>
        <v>-1808.9117041916275</v>
      </c>
      <c r="P2328"/>
      <c r="Q2328"/>
    </row>
    <row r="2329" spans="1:17" x14ac:dyDescent="0.25">
      <c r="A2329" s="1">
        <f t="shared" si="157"/>
        <v>2229</v>
      </c>
      <c r="B2329">
        <f t="shared" si="154"/>
        <v>1246.4409818362949</v>
      </c>
      <c r="C2329"/>
      <c r="D2329"/>
      <c r="E2329"/>
      <c r="F2329" s="1">
        <f t="shared" si="155"/>
        <v>403.1391444800384</v>
      </c>
      <c r="G2329" s="1">
        <f t="shared" si="156"/>
        <v>-1809.7407417641825</v>
      </c>
      <c r="P2329"/>
      <c r="Q2329"/>
    </row>
    <row r="2330" spans="1:17" x14ac:dyDescent="0.25">
      <c r="A2330" s="1">
        <f t="shared" si="157"/>
        <v>2230</v>
      </c>
      <c r="B2330">
        <f t="shared" si="154"/>
        <v>1247.0001747397655</v>
      </c>
      <c r="C2330"/>
      <c r="D2330"/>
      <c r="E2330"/>
      <c r="F2330" s="1">
        <f t="shared" si="155"/>
        <v>403.96818205259342</v>
      </c>
      <c r="G2330" s="1">
        <f t="shared" si="156"/>
        <v>-1810.5697793367376</v>
      </c>
      <c r="P2330"/>
      <c r="Q2330"/>
    </row>
    <row r="2331" spans="1:17" x14ac:dyDescent="0.25">
      <c r="A2331" s="1">
        <f t="shared" si="157"/>
        <v>2231</v>
      </c>
      <c r="B2331">
        <f t="shared" si="154"/>
        <v>1247.5593676432363</v>
      </c>
      <c r="C2331"/>
      <c r="D2331"/>
      <c r="E2331"/>
      <c r="F2331" s="1">
        <f t="shared" si="155"/>
        <v>404.79721962514844</v>
      </c>
      <c r="G2331" s="1">
        <f t="shared" si="156"/>
        <v>-1811.3988169092927</v>
      </c>
      <c r="P2331"/>
      <c r="Q2331"/>
    </row>
    <row r="2332" spans="1:17" x14ac:dyDescent="0.25">
      <c r="A2332" s="1">
        <f t="shared" si="157"/>
        <v>2232</v>
      </c>
      <c r="B2332">
        <f t="shared" si="154"/>
        <v>1248.1185605467072</v>
      </c>
      <c r="C2332"/>
      <c r="D2332"/>
      <c r="E2332"/>
      <c r="F2332" s="1">
        <f t="shared" si="155"/>
        <v>405.62625719770352</v>
      </c>
      <c r="G2332" s="1">
        <f t="shared" si="156"/>
        <v>-1812.2278544818475</v>
      </c>
      <c r="P2332"/>
      <c r="Q2332"/>
    </row>
    <row r="2333" spans="1:17" x14ac:dyDescent="0.25">
      <c r="A2333" s="1">
        <f t="shared" si="157"/>
        <v>2233</v>
      </c>
      <c r="B2333">
        <f t="shared" si="154"/>
        <v>1248.6777534501778</v>
      </c>
      <c r="C2333"/>
      <c r="D2333"/>
      <c r="E2333"/>
      <c r="F2333" s="1">
        <f t="shared" si="155"/>
        <v>406.45529477025855</v>
      </c>
      <c r="G2333" s="1">
        <f t="shared" si="156"/>
        <v>-1813.0568920544026</v>
      </c>
      <c r="P2333"/>
      <c r="Q2333"/>
    </row>
    <row r="2334" spans="1:17" x14ac:dyDescent="0.25">
      <c r="A2334" s="1">
        <f t="shared" si="157"/>
        <v>2234</v>
      </c>
      <c r="B2334">
        <f t="shared" si="154"/>
        <v>1249.2369463536486</v>
      </c>
      <c r="C2334"/>
      <c r="D2334"/>
      <c r="E2334"/>
      <c r="F2334" s="1">
        <f t="shared" si="155"/>
        <v>407.28433234281357</v>
      </c>
      <c r="G2334" s="1">
        <f t="shared" si="156"/>
        <v>-1813.8859296269577</v>
      </c>
      <c r="P2334"/>
      <c r="Q2334"/>
    </row>
    <row r="2335" spans="1:17" x14ac:dyDescent="0.25">
      <c r="A2335" s="1">
        <f t="shared" si="157"/>
        <v>2235</v>
      </c>
      <c r="B2335">
        <f t="shared" si="154"/>
        <v>1249.7961392571194</v>
      </c>
      <c r="C2335"/>
      <c r="D2335"/>
      <c r="E2335"/>
      <c r="F2335" s="1">
        <f t="shared" si="155"/>
        <v>408.11336991536865</v>
      </c>
      <c r="G2335" s="1">
        <f t="shared" si="156"/>
        <v>-1814.7149671995128</v>
      </c>
      <c r="P2335"/>
      <c r="Q2335"/>
    </row>
    <row r="2336" spans="1:17" x14ac:dyDescent="0.25">
      <c r="A2336" s="1">
        <f t="shared" si="157"/>
        <v>2236</v>
      </c>
      <c r="B2336">
        <f t="shared" si="154"/>
        <v>1250.35533216059</v>
      </c>
      <c r="C2336"/>
      <c r="D2336"/>
      <c r="E2336"/>
      <c r="F2336" s="1">
        <f t="shared" si="155"/>
        <v>408.94240748792367</v>
      </c>
      <c r="G2336" s="1">
        <f t="shared" si="156"/>
        <v>-1815.5440047720679</v>
      </c>
      <c r="P2336"/>
      <c r="Q2336"/>
    </row>
    <row r="2337" spans="1:17" x14ac:dyDescent="0.25">
      <c r="A2337" s="1">
        <f t="shared" si="157"/>
        <v>2237</v>
      </c>
      <c r="B2337">
        <f t="shared" si="154"/>
        <v>1250.9145250640609</v>
      </c>
      <c r="C2337"/>
      <c r="D2337"/>
      <c r="E2337"/>
      <c r="F2337" s="1">
        <f t="shared" si="155"/>
        <v>409.7714450604787</v>
      </c>
      <c r="G2337" s="1">
        <f t="shared" si="156"/>
        <v>-1816.3730423446229</v>
      </c>
      <c r="P2337"/>
      <c r="Q2337"/>
    </row>
    <row r="2338" spans="1:17" x14ac:dyDescent="0.25">
      <c r="A2338" s="1">
        <f t="shared" si="157"/>
        <v>2238</v>
      </c>
      <c r="B2338">
        <f t="shared" si="154"/>
        <v>1251.4737179675317</v>
      </c>
      <c r="C2338"/>
      <c r="D2338"/>
      <c r="E2338"/>
      <c r="F2338" s="1">
        <f t="shared" si="155"/>
        <v>410.60048263303378</v>
      </c>
      <c r="G2338" s="1">
        <f t="shared" si="156"/>
        <v>-1817.2020799171778</v>
      </c>
      <c r="P2338"/>
      <c r="Q2338"/>
    </row>
    <row r="2339" spans="1:17" x14ac:dyDescent="0.25">
      <c r="A2339" s="1">
        <f t="shared" si="157"/>
        <v>2239</v>
      </c>
      <c r="B2339">
        <f t="shared" si="154"/>
        <v>1252.0329108710023</v>
      </c>
      <c r="C2339"/>
      <c r="D2339"/>
      <c r="E2339"/>
      <c r="F2339" s="1">
        <f t="shared" si="155"/>
        <v>411.4295202055888</v>
      </c>
      <c r="G2339" s="1">
        <f t="shared" si="156"/>
        <v>-1818.0311174897329</v>
      </c>
      <c r="P2339"/>
      <c r="Q2339"/>
    </row>
    <row r="2340" spans="1:17" x14ac:dyDescent="0.25">
      <c r="A2340" s="1">
        <f t="shared" si="157"/>
        <v>2240</v>
      </c>
      <c r="B2340">
        <f t="shared" si="154"/>
        <v>1252.5921037744731</v>
      </c>
      <c r="C2340"/>
      <c r="D2340"/>
      <c r="E2340"/>
      <c r="F2340" s="1">
        <f t="shared" si="155"/>
        <v>412.25855777814382</v>
      </c>
      <c r="G2340" s="1">
        <f t="shared" si="156"/>
        <v>-1818.860155062288</v>
      </c>
      <c r="P2340"/>
      <c r="Q2340"/>
    </row>
    <row r="2341" spans="1:17" x14ac:dyDescent="0.25">
      <c r="A2341" s="1">
        <f t="shared" si="157"/>
        <v>2241</v>
      </c>
      <c r="B2341">
        <f t="shared" ref="B2341:B2404" si="158">A*A2341</f>
        <v>1253.1512966779437</v>
      </c>
      <c r="C2341"/>
      <c r="D2341"/>
      <c r="E2341"/>
      <c r="F2341" s="1">
        <f t="shared" ref="F2341:F2404" si="159">IF($A2341&lt;TSTRAIGHT,yarxiko-B*$A2341,IF($A2341&lt;time_up,-B*($A2341-TSTRAIGHT)+1/2*ABS(g)*($A2341-TSTRAIGHT)^2,B*(A2341-time_up)))</f>
        <v>413.0875953506989</v>
      </c>
      <c r="G2341" s="1">
        <f t="shared" ref="G2341:G2404" si="160">IF($A2341&lt;TSTRAIGHT,yarxiko-B*$A2341,IF($A2341&lt;TIME_TILLh,-B*($A2341-TSTRAIGHT)+1/2*g*($A2341-TSTRAIGHT)^2,IF($A2341&lt;TIME_TO_2ND,-h-Gamma*($A2341-TIME_TILLh),IF($A2341&lt;T_OLIKO,-h-DY_layer-Gamma*($A2341-TIME_TO_2ND)-1/2*g*($A2341-TIME_TO_2ND)^2,-2*h-DY_layer-B*($A2341-T_OLIKO)))))</f>
        <v>-1819.689192634843</v>
      </c>
      <c r="P2341"/>
      <c r="Q2341"/>
    </row>
    <row r="2342" spans="1:17" x14ac:dyDescent="0.25">
      <c r="A2342" s="1">
        <f t="shared" ref="A2342:A2405" si="161">A2341+DETE</f>
        <v>2242</v>
      </c>
      <c r="B2342">
        <f t="shared" si="158"/>
        <v>1253.7104895814145</v>
      </c>
      <c r="C2342"/>
      <c r="D2342"/>
      <c r="E2342"/>
      <c r="F2342" s="1">
        <f t="shared" si="159"/>
        <v>413.91663292325393</v>
      </c>
      <c r="G2342" s="1">
        <f t="shared" si="160"/>
        <v>-1820.5182302073981</v>
      </c>
      <c r="P2342"/>
      <c r="Q2342"/>
    </row>
    <row r="2343" spans="1:17" x14ac:dyDescent="0.25">
      <c r="A2343" s="1">
        <f t="shared" si="161"/>
        <v>2243</v>
      </c>
      <c r="B2343">
        <f t="shared" si="158"/>
        <v>1254.2696824848854</v>
      </c>
      <c r="C2343"/>
      <c r="D2343"/>
      <c r="E2343"/>
      <c r="F2343" s="1">
        <f t="shared" si="159"/>
        <v>414.74567049580895</v>
      </c>
      <c r="G2343" s="1">
        <f t="shared" si="160"/>
        <v>-1821.3472677799532</v>
      </c>
      <c r="P2343"/>
      <c r="Q2343"/>
    </row>
    <row r="2344" spans="1:17" x14ac:dyDescent="0.25">
      <c r="A2344" s="1">
        <f t="shared" si="161"/>
        <v>2244</v>
      </c>
      <c r="B2344">
        <f t="shared" si="158"/>
        <v>1254.828875388356</v>
      </c>
      <c r="C2344"/>
      <c r="D2344"/>
      <c r="E2344"/>
      <c r="F2344" s="1">
        <f t="shared" si="159"/>
        <v>415.57470806836398</v>
      </c>
      <c r="G2344" s="1">
        <f t="shared" si="160"/>
        <v>-1822.1763053525081</v>
      </c>
      <c r="P2344"/>
      <c r="Q2344"/>
    </row>
    <row r="2345" spans="1:17" x14ac:dyDescent="0.25">
      <c r="A2345" s="1">
        <f t="shared" si="161"/>
        <v>2245</v>
      </c>
      <c r="B2345">
        <f t="shared" si="158"/>
        <v>1255.3880682918268</v>
      </c>
      <c r="C2345"/>
      <c r="D2345"/>
      <c r="E2345"/>
      <c r="F2345" s="1">
        <f t="shared" si="159"/>
        <v>416.40374564091906</v>
      </c>
      <c r="G2345" s="1">
        <f t="shared" si="160"/>
        <v>-1823.0053429250631</v>
      </c>
      <c r="P2345"/>
      <c r="Q2345"/>
    </row>
    <row r="2346" spans="1:17" x14ac:dyDescent="0.25">
      <c r="A2346" s="1">
        <f t="shared" si="161"/>
        <v>2246</v>
      </c>
      <c r="B2346">
        <f t="shared" si="158"/>
        <v>1255.9472611952976</v>
      </c>
      <c r="C2346"/>
      <c r="D2346"/>
      <c r="E2346"/>
      <c r="F2346" s="1">
        <f t="shared" si="159"/>
        <v>417.23278321347408</v>
      </c>
      <c r="G2346" s="1">
        <f t="shared" si="160"/>
        <v>-1823.8343804976182</v>
      </c>
      <c r="P2346"/>
      <c r="Q2346"/>
    </row>
    <row r="2347" spans="1:17" x14ac:dyDescent="0.25">
      <c r="A2347" s="1">
        <f t="shared" si="161"/>
        <v>2247</v>
      </c>
      <c r="B2347">
        <f t="shared" si="158"/>
        <v>1256.5064540987682</v>
      </c>
      <c r="C2347"/>
      <c r="D2347"/>
      <c r="E2347"/>
      <c r="F2347" s="1">
        <f t="shared" si="159"/>
        <v>418.0618207860291</v>
      </c>
      <c r="G2347" s="1">
        <f t="shared" si="160"/>
        <v>-1824.6634180701733</v>
      </c>
      <c r="P2347"/>
      <c r="Q2347"/>
    </row>
    <row r="2348" spans="1:17" x14ac:dyDescent="0.25">
      <c r="A2348" s="1">
        <f t="shared" si="161"/>
        <v>2248</v>
      </c>
      <c r="B2348">
        <f t="shared" si="158"/>
        <v>1257.0656470022391</v>
      </c>
      <c r="C2348"/>
      <c r="D2348"/>
      <c r="E2348"/>
      <c r="F2348" s="1">
        <f t="shared" si="159"/>
        <v>418.89085835858418</v>
      </c>
      <c r="G2348" s="1">
        <f t="shared" si="160"/>
        <v>-1825.4924556427284</v>
      </c>
      <c r="P2348"/>
      <c r="Q2348"/>
    </row>
    <row r="2349" spans="1:17" x14ac:dyDescent="0.25">
      <c r="A2349" s="1">
        <f t="shared" si="161"/>
        <v>2249</v>
      </c>
      <c r="B2349">
        <f t="shared" si="158"/>
        <v>1257.6248399057097</v>
      </c>
      <c r="C2349"/>
      <c r="D2349"/>
      <c r="E2349"/>
      <c r="F2349" s="1">
        <f t="shared" si="159"/>
        <v>419.71989593113921</v>
      </c>
      <c r="G2349" s="1">
        <f t="shared" si="160"/>
        <v>-1826.3214932152835</v>
      </c>
      <c r="P2349"/>
      <c r="Q2349"/>
    </row>
    <row r="2350" spans="1:17" x14ac:dyDescent="0.25">
      <c r="A2350" s="1">
        <f t="shared" si="161"/>
        <v>2250</v>
      </c>
      <c r="B2350">
        <f t="shared" si="158"/>
        <v>1258.1840328091805</v>
      </c>
      <c r="C2350"/>
      <c r="D2350"/>
      <c r="E2350"/>
      <c r="F2350" s="1">
        <f t="shared" si="159"/>
        <v>420.54893350369423</v>
      </c>
      <c r="G2350" s="1">
        <f t="shared" si="160"/>
        <v>-1827.1505307878383</v>
      </c>
      <c r="P2350"/>
      <c r="Q2350"/>
    </row>
    <row r="2351" spans="1:17" x14ac:dyDescent="0.25">
      <c r="A2351" s="1">
        <f t="shared" si="161"/>
        <v>2251</v>
      </c>
      <c r="B2351">
        <f t="shared" si="158"/>
        <v>1258.7432257126513</v>
      </c>
      <c r="C2351"/>
      <c r="D2351"/>
      <c r="E2351"/>
      <c r="F2351" s="1">
        <f t="shared" si="159"/>
        <v>421.37797107624931</v>
      </c>
      <c r="G2351" s="1">
        <f t="shared" si="160"/>
        <v>-1827.9795683603934</v>
      </c>
      <c r="P2351"/>
      <c r="Q2351"/>
    </row>
    <row r="2352" spans="1:17" x14ac:dyDescent="0.25">
      <c r="A2352" s="1">
        <f t="shared" si="161"/>
        <v>2252</v>
      </c>
      <c r="B2352">
        <f t="shared" si="158"/>
        <v>1259.3024186161219</v>
      </c>
      <c r="C2352"/>
      <c r="D2352"/>
      <c r="E2352"/>
      <c r="F2352" s="1">
        <f t="shared" si="159"/>
        <v>422.20700864880433</v>
      </c>
      <c r="G2352" s="1">
        <f t="shared" si="160"/>
        <v>-1828.8086059329485</v>
      </c>
      <c r="P2352"/>
      <c r="Q2352"/>
    </row>
    <row r="2353" spans="1:17" x14ac:dyDescent="0.25">
      <c r="A2353" s="1">
        <f t="shared" si="161"/>
        <v>2253</v>
      </c>
      <c r="B2353">
        <f t="shared" si="158"/>
        <v>1259.8616115195928</v>
      </c>
      <c r="C2353"/>
      <c r="D2353"/>
      <c r="E2353"/>
      <c r="F2353" s="1">
        <f t="shared" si="159"/>
        <v>423.03604622135936</v>
      </c>
      <c r="G2353" s="1">
        <f t="shared" si="160"/>
        <v>-1829.6376435055035</v>
      </c>
      <c r="P2353"/>
      <c r="Q2353"/>
    </row>
    <row r="2354" spans="1:17" x14ac:dyDescent="0.25">
      <c r="A2354" s="1">
        <f t="shared" si="161"/>
        <v>2254</v>
      </c>
      <c r="B2354">
        <f t="shared" si="158"/>
        <v>1260.4208044230636</v>
      </c>
      <c r="C2354"/>
      <c r="D2354"/>
      <c r="E2354"/>
      <c r="F2354" s="1">
        <f t="shared" si="159"/>
        <v>423.86508379391444</v>
      </c>
      <c r="G2354" s="1">
        <f t="shared" si="160"/>
        <v>-1830.4666810780586</v>
      </c>
      <c r="P2354"/>
      <c r="Q2354"/>
    </row>
    <row r="2355" spans="1:17" x14ac:dyDescent="0.25">
      <c r="A2355" s="1">
        <f t="shared" si="161"/>
        <v>2255</v>
      </c>
      <c r="B2355">
        <f t="shared" si="158"/>
        <v>1260.9799973265342</v>
      </c>
      <c r="C2355"/>
      <c r="D2355"/>
      <c r="E2355"/>
      <c r="F2355" s="1">
        <f t="shared" si="159"/>
        <v>424.69412136646946</v>
      </c>
      <c r="G2355" s="1">
        <f t="shared" si="160"/>
        <v>-1831.2957186506137</v>
      </c>
      <c r="P2355"/>
      <c r="Q2355"/>
    </row>
    <row r="2356" spans="1:17" x14ac:dyDescent="0.25">
      <c r="A2356" s="1">
        <f t="shared" si="161"/>
        <v>2256</v>
      </c>
      <c r="B2356">
        <f t="shared" si="158"/>
        <v>1261.539190230005</v>
      </c>
      <c r="C2356"/>
      <c r="D2356"/>
      <c r="E2356"/>
      <c r="F2356" s="1">
        <f t="shared" si="159"/>
        <v>425.52315893902448</v>
      </c>
      <c r="G2356" s="1">
        <f t="shared" si="160"/>
        <v>-1832.1247562231686</v>
      </c>
      <c r="P2356"/>
      <c r="Q2356"/>
    </row>
    <row r="2357" spans="1:17" x14ac:dyDescent="0.25">
      <c r="A2357" s="1">
        <f t="shared" si="161"/>
        <v>2257</v>
      </c>
      <c r="B2357">
        <f t="shared" si="158"/>
        <v>1262.0983831334759</v>
      </c>
      <c r="C2357"/>
      <c r="D2357"/>
      <c r="E2357"/>
      <c r="F2357" s="1">
        <f t="shared" si="159"/>
        <v>426.35219651157956</v>
      </c>
      <c r="G2357" s="1">
        <f t="shared" si="160"/>
        <v>-1832.9537937957236</v>
      </c>
      <c r="P2357"/>
      <c r="Q2357"/>
    </row>
    <row r="2358" spans="1:17" x14ac:dyDescent="0.25">
      <c r="A2358" s="1">
        <f t="shared" si="161"/>
        <v>2258</v>
      </c>
      <c r="B2358">
        <f t="shared" si="158"/>
        <v>1262.6575760369465</v>
      </c>
      <c r="C2358"/>
      <c r="D2358"/>
      <c r="E2358"/>
      <c r="F2358" s="1">
        <f t="shared" si="159"/>
        <v>427.18123408413459</v>
      </c>
      <c r="G2358" s="1">
        <f t="shared" si="160"/>
        <v>-1833.7828313682787</v>
      </c>
      <c r="P2358"/>
      <c r="Q2358"/>
    </row>
    <row r="2359" spans="1:17" x14ac:dyDescent="0.25">
      <c r="A2359" s="1">
        <f t="shared" si="161"/>
        <v>2259</v>
      </c>
      <c r="B2359">
        <f t="shared" si="158"/>
        <v>1263.2167689404173</v>
      </c>
      <c r="C2359"/>
      <c r="D2359"/>
      <c r="E2359"/>
      <c r="F2359" s="1">
        <f t="shared" si="159"/>
        <v>428.01027165668961</v>
      </c>
      <c r="G2359" s="1">
        <f t="shared" si="160"/>
        <v>-1834.6118689408338</v>
      </c>
      <c r="P2359"/>
      <c r="Q2359"/>
    </row>
    <row r="2360" spans="1:17" x14ac:dyDescent="0.25">
      <c r="A2360" s="1">
        <f t="shared" si="161"/>
        <v>2260</v>
      </c>
      <c r="B2360">
        <f t="shared" si="158"/>
        <v>1263.7759618438879</v>
      </c>
      <c r="C2360"/>
      <c r="D2360"/>
      <c r="E2360"/>
      <c r="F2360" s="1">
        <f t="shared" si="159"/>
        <v>428.83930922924469</v>
      </c>
      <c r="G2360" s="1">
        <f t="shared" si="160"/>
        <v>-1835.4409065133889</v>
      </c>
      <c r="P2360"/>
      <c r="Q2360"/>
    </row>
    <row r="2361" spans="1:17" x14ac:dyDescent="0.25">
      <c r="A2361" s="1">
        <f t="shared" si="161"/>
        <v>2261</v>
      </c>
      <c r="B2361">
        <f t="shared" si="158"/>
        <v>1264.3351547473587</v>
      </c>
      <c r="C2361"/>
      <c r="D2361"/>
      <c r="E2361"/>
      <c r="F2361" s="1">
        <f t="shared" si="159"/>
        <v>429.66834680179971</v>
      </c>
      <c r="G2361" s="1">
        <f t="shared" si="160"/>
        <v>-1836.2699440859437</v>
      </c>
      <c r="P2361"/>
      <c r="Q2361"/>
    </row>
    <row r="2362" spans="1:17" x14ac:dyDescent="0.25">
      <c r="A2362" s="1">
        <f t="shared" si="161"/>
        <v>2262</v>
      </c>
      <c r="B2362">
        <f t="shared" si="158"/>
        <v>1264.8943476508296</v>
      </c>
      <c r="C2362"/>
      <c r="D2362"/>
      <c r="E2362"/>
      <c r="F2362" s="1">
        <f t="shared" si="159"/>
        <v>430.49738437435474</v>
      </c>
      <c r="G2362" s="1">
        <f t="shared" si="160"/>
        <v>-1837.0989816584988</v>
      </c>
      <c r="P2362"/>
      <c r="Q2362"/>
    </row>
    <row r="2363" spans="1:17" x14ac:dyDescent="0.25">
      <c r="A2363" s="1">
        <f t="shared" si="161"/>
        <v>2263</v>
      </c>
      <c r="B2363">
        <f t="shared" si="158"/>
        <v>1265.4535405543002</v>
      </c>
      <c r="C2363"/>
      <c r="D2363"/>
      <c r="E2363"/>
      <c r="F2363" s="1">
        <f t="shared" si="159"/>
        <v>431.32642194690982</v>
      </c>
      <c r="G2363" s="1">
        <f t="shared" si="160"/>
        <v>-1837.9280192310539</v>
      </c>
      <c r="P2363"/>
      <c r="Q2363"/>
    </row>
    <row r="2364" spans="1:17" x14ac:dyDescent="0.25">
      <c r="A2364" s="1">
        <f t="shared" si="161"/>
        <v>2264</v>
      </c>
      <c r="B2364">
        <f t="shared" si="158"/>
        <v>1266.012733457771</v>
      </c>
      <c r="C2364"/>
      <c r="D2364"/>
      <c r="E2364"/>
      <c r="F2364" s="1">
        <f t="shared" si="159"/>
        <v>432.15545951946484</v>
      </c>
      <c r="G2364" s="1">
        <f t="shared" si="160"/>
        <v>-1838.757056803609</v>
      </c>
      <c r="P2364"/>
      <c r="Q2364"/>
    </row>
    <row r="2365" spans="1:17" x14ac:dyDescent="0.25">
      <c r="A2365" s="1">
        <f t="shared" si="161"/>
        <v>2265</v>
      </c>
      <c r="B2365">
        <f t="shared" si="158"/>
        <v>1266.5719263612418</v>
      </c>
      <c r="C2365"/>
      <c r="D2365"/>
      <c r="E2365"/>
      <c r="F2365" s="1">
        <f t="shared" si="159"/>
        <v>432.98449709201986</v>
      </c>
      <c r="G2365" s="1">
        <f t="shared" si="160"/>
        <v>-1839.5860943761641</v>
      </c>
      <c r="P2365"/>
      <c r="Q2365"/>
    </row>
    <row r="2366" spans="1:17" x14ac:dyDescent="0.25">
      <c r="A2366" s="1">
        <f t="shared" si="161"/>
        <v>2266</v>
      </c>
      <c r="B2366">
        <f t="shared" si="158"/>
        <v>1267.1311192647124</v>
      </c>
      <c r="C2366"/>
      <c r="D2366"/>
      <c r="E2366"/>
      <c r="F2366" s="1">
        <f t="shared" si="159"/>
        <v>433.81353466457495</v>
      </c>
      <c r="G2366" s="1">
        <f t="shared" si="160"/>
        <v>-1840.4151319487191</v>
      </c>
      <c r="P2366"/>
      <c r="Q2366"/>
    </row>
    <row r="2367" spans="1:17" x14ac:dyDescent="0.25">
      <c r="A2367" s="1">
        <f t="shared" si="161"/>
        <v>2267</v>
      </c>
      <c r="B2367">
        <f t="shared" si="158"/>
        <v>1267.6903121681833</v>
      </c>
      <c r="C2367"/>
      <c r="D2367"/>
      <c r="E2367"/>
      <c r="F2367" s="1">
        <f t="shared" si="159"/>
        <v>434.64257223712997</v>
      </c>
      <c r="G2367" s="1">
        <f t="shared" si="160"/>
        <v>-1841.2441695212742</v>
      </c>
      <c r="P2367"/>
      <c r="Q2367"/>
    </row>
    <row r="2368" spans="1:17" x14ac:dyDescent="0.25">
      <c r="A2368" s="1">
        <f t="shared" si="161"/>
        <v>2268</v>
      </c>
      <c r="B2368">
        <f t="shared" si="158"/>
        <v>1268.2495050716541</v>
      </c>
      <c r="C2368"/>
      <c r="D2368"/>
      <c r="E2368"/>
      <c r="F2368" s="1">
        <f t="shared" si="159"/>
        <v>435.47160980968499</v>
      </c>
      <c r="G2368" s="1">
        <f t="shared" si="160"/>
        <v>-1842.0732070938291</v>
      </c>
      <c r="P2368"/>
      <c r="Q2368"/>
    </row>
    <row r="2369" spans="1:17" x14ac:dyDescent="0.25">
      <c r="A2369" s="1">
        <f t="shared" si="161"/>
        <v>2269</v>
      </c>
      <c r="B2369">
        <f t="shared" si="158"/>
        <v>1268.8086979751247</v>
      </c>
      <c r="C2369"/>
      <c r="D2369"/>
      <c r="E2369"/>
      <c r="F2369" s="1">
        <f t="shared" si="159"/>
        <v>436.30064738224002</v>
      </c>
      <c r="G2369" s="1">
        <f t="shared" si="160"/>
        <v>-1842.9022446663841</v>
      </c>
      <c r="P2369"/>
      <c r="Q2369"/>
    </row>
    <row r="2370" spans="1:17" x14ac:dyDescent="0.25">
      <c r="A2370" s="1">
        <f t="shared" si="161"/>
        <v>2270</v>
      </c>
      <c r="B2370">
        <f t="shared" si="158"/>
        <v>1269.3678908785955</v>
      </c>
      <c r="C2370"/>
      <c r="D2370"/>
      <c r="E2370"/>
      <c r="F2370" s="1">
        <f t="shared" si="159"/>
        <v>437.1296849547951</v>
      </c>
      <c r="G2370" s="1">
        <f t="shared" si="160"/>
        <v>-1843.7312822389392</v>
      </c>
      <c r="P2370"/>
      <c r="Q2370"/>
    </row>
    <row r="2371" spans="1:17" x14ac:dyDescent="0.25">
      <c r="A2371" s="1">
        <f t="shared" si="161"/>
        <v>2271</v>
      </c>
      <c r="B2371">
        <f t="shared" si="158"/>
        <v>1269.9270837820661</v>
      </c>
      <c r="C2371"/>
      <c r="D2371"/>
      <c r="E2371"/>
      <c r="F2371" s="1">
        <f t="shared" si="159"/>
        <v>437.95872252735012</v>
      </c>
      <c r="G2371" s="1">
        <f t="shared" si="160"/>
        <v>-1844.5603198114943</v>
      </c>
      <c r="P2371"/>
      <c r="Q2371"/>
    </row>
    <row r="2372" spans="1:17" x14ac:dyDescent="0.25">
      <c r="A2372" s="1">
        <f t="shared" si="161"/>
        <v>2272</v>
      </c>
      <c r="B2372">
        <f t="shared" si="158"/>
        <v>1270.486276685537</v>
      </c>
      <c r="C2372"/>
      <c r="D2372"/>
      <c r="E2372"/>
      <c r="F2372" s="1">
        <f t="shared" si="159"/>
        <v>438.78776009990514</v>
      </c>
      <c r="G2372" s="1">
        <f t="shared" si="160"/>
        <v>-1845.3893573840494</v>
      </c>
      <c r="P2372"/>
      <c r="Q2372"/>
    </row>
    <row r="2373" spans="1:17" x14ac:dyDescent="0.25">
      <c r="A2373" s="1">
        <f t="shared" si="161"/>
        <v>2273</v>
      </c>
      <c r="B2373">
        <f t="shared" si="158"/>
        <v>1271.0454695890078</v>
      </c>
      <c r="C2373"/>
      <c r="D2373"/>
      <c r="E2373"/>
      <c r="F2373" s="1">
        <f t="shared" si="159"/>
        <v>439.61679767246022</v>
      </c>
      <c r="G2373" s="1">
        <f t="shared" si="160"/>
        <v>-1846.2183949566042</v>
      </c>
      <c r="P2373"/>
      <c r="Q2373"/>
    </row>
    <row r="2374" spans="1:17" x14ac:dyDescent="0.25">
      <c r="A2374" s="1">
        <f t="shared" si="161"/>
        <v>2274</v>
      </c>
      <c r="B2374">
        <f t="shared" si="158"/>
        <v>1271.6046624924784</v>
      </c>
      <c r="C2374"/>
      <c r="D2374"/>
      <c r="E2374"/>
      <c r="F2374" s="1">
        <f t="shared" si="159"/>
        <v>440.44583524501525</v>
      </c>
      <c r="G2374" s="1">
        <f t="shared" si="160"/>
        <v>-1847.0474325291593</v>
      </c>
      <c r="P2374"/>
      <c r="Q2374"/>
    </row>
    <row r="2375" spans="1:17" x14ac:dyDescent="0.25">
      <c r="A2375" s="1">
        <f t="shared" si="161"/>
        <v>2275</v>
      </c>
      <c r="B2375">
        <f t="shared" si="158"/>
        <v>1272.1638553959492</v>
      </c>
      <c r="C2375"/>
      <c r="D2375"/>
      <c r="E2375"/>
      <c r="F2375" s="1">
        <f t="shared" si="159"/>
        <v>441.27487281757027</v>
      </c>
      <c r="G2375" s="1">
        <f t="shared" si="160"/>
        <v>-1847.8764701017144</v>
      </c>
      <c r="P2375"/>
      <c r="Q2375"/>
    </row>
    <row r="2376" spans="1:17" x14ac:dyDescent="0.25">
      <c r="A2376" s="1">
        <f t="shared" si="161"/>
        <v>2276</v>
      </c>
      <c r="B2376">
        <f t="shared" si="158"/>
        <v>1272.72304829942</v>
      </c>
      <c r="C2376"/>
      <c r="D2376"/>
      <c r="E2376"/>
      <c r="F2376" s="1">
        <f t="shared" si="159"/>
        <v>442.10391039012535</v>
      </c>
      <c r="G2376" s="1">
        <f t="shared" si="160"/>
        <v>-1848.7055076742695</v>
      </c>
      <c r="P2376"/>
      <c r="Q2376"/>
    </row>
    <row r="2377" spans="1:17" x14ac:dyDescent="0.25">
      <c r="A2377" s="1">
        <f t="shared" si="161"/>
        <v>2277</v>
      </c>
      <c r="B2377">
        <f t="shared" si="158"/>
        <v>1273.2822412028906</v>
      </c>
      <c r="C2377"/>
      <c r="D2377"/>
      <c r="E2377"/>
      <c r="F2377" s="1">
        <f t="shared" si="159"/>
        <v>442.93294796268037</v>
      </c>
      <c r="G2377" s="1">
        <f t="shared" si="160"/>
        <v>-1849.5345452468246</v>
      </c>
      <c r="P2377"/>
      <c r="Q2377"/>
    </row>
    <row r="2378" spans="1:17" x14ac:dyDescent="0.25">
      <c r="A2378" s="1">
        <f t="shared" si="161"/>
        <v>2278</v>
      </c>
      <c r="B2378">
        <f t="shared" si="158"/>
        <v>1273.8414341063615</v>
      </c>
      <c r="C2378"/>
      <c r="D2378"/>
      <c r="E2378"/>
      <c r="F2378" s="1">
        <f t="shared" si="159"/>
        <v>443.7619855352354</v>
      </c>
      <c r="G2378" s="1">
        <f t="shared" si="160"/>
        <v>-1850.3635828193796</v>
      </c>
      <c r="P2378"/>
      <c r="Q2378"/>
    </row>
    <row r="2379" spans="1:17" x14ac:dyDescent="0.25">
      <c r="A2379" s="1">
        <f t="shared" si="161"/>
        <v>2279</v>
      </c>
      <c r="B2379">
        <f t="shared" si="158"/>
        <v>1274.4006270098323</v>
      </c>
      <c r="C2379"/>
      <c r="D2379"/>
      <c r="E2379"/>
      <c r="F2379" s="1">
        <f t="shared" si="159"/>
        <v>444.59102310779048</v>
      </c>
      <c r="G2379" s="1">
        <f t="shared" si="160"/>
        <v>-1851.1926203919347</v>
      </c>
      <c r="P2379"/>
      <c r="Q2379"/>
    </row>
    <row r="2380" spans="1:17" x14ac:dyDescent="0.25">
      <c r="A2380" s="1">
        <f t="shared" si="161"/>
        <v>2280</v>
      </c>
      <c r="B2380">
        <f t="shared" si="158"/>
        <v>1274.9598199133029</v>
      </c>
      <c r="C2380"/>
      <c r="D2380"/>
      <c r="E2380"/>
      <c r="F2380" s="1">
        <f t="shared" si="159"/>
        <v>445.4200606803455</v>
      </c>
      <c r="G2380" s="1">
        <f t="shared" si="160"/>
        <v>-1852.0216579644896</v>
      </c>
      <c r="P2380"/>
      <c r="Q2380"/>
    </row>
    <row r="2381" spans="1:17" x14ac:dyDescent="0.25">
      <c r="A2381" s="1">
        <f t="shared" si="161"/>
        <v>2281</v>
      </c>
      <c r="B2381">
        <f t="shared" si="158"/>
        <v>1275.5190128167737</v>
      </c>
      <c r="C2381"/>
      <c r="D2381"/>
      <c r="E2381"/>
      <c r="F2381" s="1">
        <f t="shared" si="159"/>
        <v>446.24909825290052</v>
      </c>
      <c r="G2381" s="1">
        <f t="shared" si="160"/>
        <v>-1852.8506955370447</v>
      </c>
      <c r="P2381"/>
      <c r="Q2381"/>
    </row>
    <row r="2382" spans="1:17" x14ac:dyDescent="0.25">
      <c r="A2382" s="1">
        <f t="shared" si="161"/>
        <v>2282</v>
      </c>
      <c r="B2382">
        <f t="shared" si="158"/>
        <v>1276.0782057202443</v>
      </c>
      <c r="C2382"/>
      <c r="D2382"/>
      <c r="E2382"/>
      <c r="F2382" s="1">
        <f t="shared" si="159"/>
        <v>447.0781358254556</v>
      </c>
      <c r="G2382" s="1">
        <f t="shared" si="160"/>
        <v>-1853.6797331095997</v>
      </c>
      <c r="P2382"/>
      <c r="Q2382"/>
    </row>
    <row r="2383" spans="1:17" x14ac:dyDescent="0.25">
      <c r="A2383" s="1">
        <f t="shared" si="161"/>
        <v>2283</v>
      </c>
      <c r="B2383">
        <f t="shared" si="158"/>
        <v>1276.6373986237152</v>
      </c>
      <c r="C2383"/>
      <c r="D2383"/>
      <c r="E2383"/>
      <c r="F2383" s="1">
        <f t="shared" si="159"/>
        <v>447.90717339801063</v>
      </c>
      <c r="G2383" s="1">
        <f t="shared" si="160"/>
        <v>-1854.5087706821548</v>
      </c>
      <c r="P2383"/>
      <c r="Q2383"/>
    </row>
    <row r="2384" spans="1:17" x14ac:dyDescent="0.25">
      <c r="A2384" s="1">
        <f t="shared" si="161"/>
        <v>2284</v>
      </c>
      <c r="B2384">
        <f t="shared" si="158"/>
        <v>1277.196591527186</v>
      </c>
      <c r="C2384"/>
      <c r="D2384"/>
      <c r="E2384"/>
      <c r="F2384" s="1">
        <f t="shared" si="159"/>
        <v>448.73621097056565</v>
      </c>
      <c r="G2384" s="1">
        <f t="shared" si="160"/>
        <v>-1855.3378082547099</v>
      </c>
      <c r="P2384"/>
      <c r="Q2384"/>
    </row>
    <row r="2385" spans="1:17" x14ac:dyDescent="0.25">
      <c r="A2385" s="1">
        <f t="shared" si="161"/>
        <v>2285</v>
      </c>
      <c r="B2385">
        <f t="shared" si="158"/>
        <v>1277.7557844306566</v>
      </c>
      <c r="C2385"/>
      <c r="D2385"/>
      <c r="E2385"/>
      <c r="F2385" s="1">
        <f t="shared" si="159"/>
        <v>449.56524854312073</v>
      </c>
      <c r="G2385" s="1">
        <f t="shared" si="160"/>
        <v>-1856.1668458272648</v>
      </c>
      <c r="P2385"/>
      <c r="Q2385"/>
    </row>
    <row r="2386" spans="1:17" x14ac:dyDescent="0.25">
      <c r="A2386" s="1">
        <f t="shared" si="161"/>
        <v>2286</v>
      </c>
      <c r="B2386">
        <f t="shared" si="158"/>
        <v>1278.3149773341274</v>
      </c>
      <c r="C2386"/>
      <c r="D2386"/>
      <c r="E2386"/>
      <c r="F2386" s="1">
        <f t="shared" si="159"/>
        <v>450.39428611567575</v>
      </c>
      <c r="G2386" s="1">
        <f t="shared" si="160"/>
        <v>-1856.9958833998198</v>
      </c>
      <c r="P2386"/>
      <c r="Q2386"/>
    </row>
    <row r="2387" spans="1:17" x14ac:dyDescent="0.25">
      <c r="A2387" s="1">
        <f t="shared" si="161"/>
        <v>2287</v>
      </c>
      <c r="B2387">
        <f t="shared" si="158"/>
        <v>1278.8741702375983</v>
      </c>
      <c r="C2387"/>
      <c r="D2387"/>
      <c r="E2387"/>
      <c r="F2387" s="1">
        <f t="shared" si="159"/>
        <v>451.22332368823078</v>
      </c>
      <c r="G2387" s="1">
        <f t="shared" si="160"/>
        <v>-1857.8249209723749</v>
      </c>
      <c r="P2387"/>
      <c r="Q2387"/>
    </row>
    <row r="2388" spans="1:17" x14ac:dyDescent="0.25">
      <c r="A2388" s="1">
        <f t="shared" si="161"/>
        <v>2288</v>
      </c>
      <c r="B2388">
        <f t="shared" si="158"/>
        <v>1279.4333631410689</v>
      </c>
      <c r="C2388"/>
      <c r="D2388"/>
      <c r="E2388"/>
      <c r="F2388" s="1">
        <f t="shared" si="159"/>
        <v>452.05236126078586</v>
      </c>
      <c r="G2388" s="1">
        <f t="shared" si="160"/>
        <v>-1858.65395854493</v>
      </c>
      <c r="P2388"/>
      <c r="Q2388"/>
    </row>
    <row r="2389" spans="1:17" x14ac:dyDescent="0.25">
      <c r="A2389" s="1">
        <f t="shared" si="161"/>
        <v>2289</v>
      </c>
      <c r="B2389">
        <f t="shared" si="158"/>
        <v>1279.9925560445397</v>
      </c>
      <c r="C2389"/>
      <c r="D2389"/>
      <c r="E2389"/>
      <c r="F2389" s="1">
        <f t="shared" si="159"/>
        <v>452.88139883334088</v>
      </c>
      <c r="G2389" s="1">
        <f t="shared" si="160"/>
        <v>-1859.4829961174851</v>
      </c>
      <c r="P2389"/>
      <c r="Q2389"/>
    </row>
    <row r="2390" spans="1:17" x14ac:dyDescent="0.25">
      <c r="A2390" s="1">
        <f t="shared" si="161"/>
        <v>2290</v>
      </c>
      <c r="B2390">
        <f t="shared" si="158"/>
        <v>1280.5517489480103</v>
      </c>
      <c r="C2390"/>
      <c r="D2390"/>
      <c r="E2390"/>
      <c r="F2390" s="1">
        <f t="shared" si="159"/>
        <v>453.7104364058959</v>
      </c>
      <c r="G2390" s="1">
        <f t="shared" si="160"/>
        <v>-1860.3120336900402</v>
      </c>
      <c r="P2390"/>
      <c r="Q2390"/>
    </row>
    <row r="2391" spans="1:17" x14ac:dyDescent="0.25">
      <c r="A2391" s="1">
        <f t="shared" si="161"/>
        <v>2291</v>
      </c>
      <c r="B2391">
        <f t="shared" si="158"/>
        <v>1281.1109418514811</v>
      </c>
      <c r="C2391"/>
      <c r="D2391"/>
      <c r="E2391"/>
      <c r="F2391" s="1">
        <f t="shared" si="159"/>
        <v>454.53947397845099</v>
      </c>
      <c r="G2391" s="1">
        <f t="shared" si="160"/>
        <v>-1861.141071262595</v>
      </c>
      <c r="P2391"/>
      <c r="Q2391"/>
    </row>
    <row r="2392" spans="1:17" x14ac:dyDescent="0.25">
      <c r="A2392" s="1">
        <f t="shared" si="161"/>
        <v>2292</v>
      </c>
      <c r="B2392">
        <f t="shared" si="158"/>
        <v>1281.670134754952</v>
      </c>
      <c r="C2392"/>
      <c r="D2392"/>
      <c r="E2392"/>
      <c r="F2392" s="1">
        <f t="shared" si="159"/>
        <v>455.36851155100601</v>
      </c>
      <c r="G2392" s="1">
        <f t="shared" si="160"/>
        <v>-1861.9701088351501</v>
      </c>
      <c r="P2392"/>
      <c r="Q2392"/>
    </row>
    <row r="2393" spans="1:17" x14ac:dyDescent="0.25">
      <c r="A2393" s="1">
        <f t="shared" si="161"/>
        <v>2293</v>
      </c>
      <c r="B2393">
        <f t="shared" si="158"/>
        <v>1282.2293276584226</v>
      </c>
      <c r="C2393"/>
      <c r="D2393"/>
      <c r="E2393"/>
      <c r="F2393" s="1">
        <f t="shared" si="159"/>
        <v>456.19754912356103</v>
      </c>
      <c r="G2393" s="1">
        <f t="shared" si="160"/>
        <v>-1862.7991464077052</v>
      </c>
      <c r="P2393"/>
      <c r="Q2393"/>
    </row>
    <row r="2394" spans="1:17" x14ac:dyDescent="0.25">
      <c r="A2394" s="1">
        <f t="shared" si="161"/>
        <v>2294</v>
      </c>
      <c r="B2394">
        <f t="shared" si="158"/>
        <v>1282.7885205618934</v>
      </c>
      <c r="C2394"/>
      <c r="D2394"/>
      <c r="E2394"/>
      <c r="F2394" s="1">
        <f t="shared" si="159"/>
        <v>457.02658669611611</v>
      </c>
      <c r="G2394" s="1">
        <f t="shared" si="160"/>
        <v>-1863.6281839802602</v>
      </c>
      <c r="P2394"/>
      <c r="Q2394"/>
    </row>
    <row r="2395" spans="1:17" x14ac:dyDescent="0.25">
      <c r="A2395" s="1">
        <f t="shared" si="161"/>
        <v>2295</v>
      </c>
      <c r="B2395">
        <f t="shared" si="158"/>
        <v>1283.3477134653642</v>
      </c>
      <c r="C2395"/>
      <c r="D2395"/>
      <c r="E2395"/>
      <c r="F2395" s="1">
        <f t="shared" si="159"/>
        <v>457.85562426867114</v>
      </c>
      <c r="G2395" s="1">
        <f t="shared" si="160"/>
        <v>-1864.4572215528153</v>
      </c>
      <c r="P2395"/>
      <c r="Q2395"/>
    </row>
    <row r="2396" spans="1:17" x14ac:dyDescent="0.25">
      <c r="A2396" s="1">
        <f t="shared" si="161"/>
        <v>2296</v>
      </c>
      <c r="B2396">
        <f t="shared" si="158"/>
        <v>1283.9069063688348</v>
      </c>
      <c r="C2396"/>
      <c r="D2396"/>
      <c r="E2396"/>
      <c r="F2396" s="1">
        <f t="shared" si="159"/>
        <v>458.68466184122616</v>
      </c>
      <c r="G2396" s="1">
        <f t="shared" si="160"/>
        <v>-1865.2862591253704</v>
      </c>
      <c r="P2396"/>
      <c r="Q2396"/>
    </row>
    <row r="2397" spans="1:17" x14ac:dyDescent="0.25">
      <c r="A2397" s="1">
        <f t="shared" si="161"/>
        <v>2297</v>
      </c>
      <c r="B2397">
        <f t="shared" si="158"/>
        <v>1284.4660992723057</v>
      </c>
      <c r="C2397"/>
      <c r="D2397"/>
      <c r="E2397"/>
      <c r="F2397" s="1">
        <f t="shared" si="159"/>
        <v>459.51369941378118</v>
      </c>
      <c r="G2397" s="1">
        <f t="shared" si="160"/>
        <v>-1866.1152966979253</v>
      </c>
      <c r="P2397"/>
      <c r="Q2397"/>
    </row>
    <row r="2398" spans="1:17" x14ac:dyDescent="0.25">
      <c r="A2398" s="1">
        <f t="shared" si="161"/>
        <v>2298</v>
      </c>
      <c r="B2398">
        <f t="shared" si="158"/>
        <v>1285.0252921757765</v>
      </c>
      <c r="C2398"/>
      <c r="D2398"/>
      <c r="E2398"/>
      <c r="F2398" s="1">
        <f t="shared" si="159"/>
        <v>460.34273698633626</v>
      </c>
      <c r="G2398" s="1">
        <f t="shared" si="160"/>
        <v>-1866.9443342704803</v>
      </c>
      <c r="P2398"/>
      <c r="Q2398"/>
    </row>
    <row r="2399" spans="1:17" x14ac:dyDescent="0.25">
      <c r="A2399" s="1">
        <f t="shared" si="161"/>
        <v>2299</v>
      </c>
      <c r="B2399">
        <f t="shared" si="158"/>
        <v>1285.5844850792471</v>
      </c>
      <c r="C2399"/>
      <c r="D2399"/>
      <c r="E2399"/>
      <c r="F2399" s="1">
        <f t="shared" si="159"/>
        <v>461.17177455889129</v>
      </c>
      <c r="G2399" s="1">
        <f t="shared" si="160"/>
        <v>-1867.7733718430354</v>
      </c>
      <c r="P2399"/>
      <c r="Q2399"/>
    </row>
    <row r="2400" spans="1:17" x14ac:dyDescent="0.25">
      <c r="A2400" s="1">
        <f t="shared" si="161"/>
        <v>2300</v>
      </c>
      <c r="B2400">
        <f t="shared" si="158"/>
        <v>1286.1436779827179</v>
      </c>
      <c r="C2400"/>
      <c r="D2400"/>
      <c r="E2400"/>
      <c r="F2400" s="1">
        <f t="shared" si="159"/>
        <v>462.00081213144631</v>
      </c>
      <c r="G2400" s="1">
        <f t="shared" si="160"/>
        <v>-1868.6024094155905</v>
      </c>
      <c r="P2400"/>
      <c r="Q2400"/>
    </row>
    <row r="2401" spans="1:17" x14ac:dyDescent="0.25">
      <c r="A2401" s="1">
        <f t="shared" si="161"/>
        <v>2301</v>
      </c>
      <c r="B2401">
        <f t="shared" si="158"/>
        <v>1286.7028708861885</v>
      </c>
      <c r="C2401"/>
      <c r="D2401"/>
      <c r="E2401"/>
      <c r="F2401" s="1">
        <f t="shared" si="159"/>
        <v>462.82984970400139</v>
      </c>
      <c r="G2401" s="1">
        <f t="shared" si="160"/>
        <v>-1869.4314469881456</v>
      </c>
      <c r="P2401"/>
      <c r="Q2401"/>
    </row>
    <row r="2402" spans="1:17" x14ac:dyDescent="0.25">
      <c r="A2402" s="1">
        <f t="shared" si="161"/>
        <v>2302</v>
      </c>
      <c r="B2402">
        <f t="shared" si="158"/>
        <v>1287.2620637896594</v>
      </c>
      <c r="C2402"/>
      <c r="D2402"/>
      <c r="E2402"/>
      <c r="F2402" s="1">
        <f t="shared" si="159"/>
        <v>463.65888727655641</v>
      </c>
      <c r="G2402" s="1">
        <f t="shared" si="160"/>
        <v>-1870.2604845607007</v>
      </c>
      <c r="P2402"/>
      <c r="Q2402"/>
    </row>
    <row r="2403" spans="1:17" x14ac:dyDescent="0.25">
      <c r="A2403" s="1">
        <f t="shared" si="161"/>
        <v>2303</v>
      </c>
      <c r="B2403">
        <f t="shared" si="158"/>
        <v>1287.8212566931302</v>
      </c>
      <c r="C2403"/>
      <c r="D2403"/>
      <c r="E2403"/>
      <c r="F2403" s="1">
        <f t="shared" si="159"/>
        <v>464.48792484911144</v>
      </c>
      <c r="G2403" s="1">
        <f t="shared" si="160"/>
        <v>-1871.0895221332555</v>
      </c>
      <c r="P2403"/>
      <c r="Q2403"/>
    </row>
    <row r="2404" spans="1:17" x14ac:dyDescent="0.25">
      <c r="A2404" s="1">
        <f t="shared" si="161"/>
        <v>2304</v>
      </c>
      <c r="B2404">
        <f t="shared" si="158"/>
        <v>1288.3804495966008</v>
      </c>
      <c r="C2404"/>
      <c r="D2404"/>
      <c r="E2404"/>
      <c r="F2404" s="1">
        <f t="shared" si="159"/>
        <v>465.31696242166652</v>
      </c>
      <c r="G2404" s="1">
        <f t="shared" si="160"/>
        <v>-1871.9185597058106</v>
      </c>
      <c r="P2404"/>
      <c r="Q2404"/>
    </row>
    <row r="2405" spans="1:17" x14ac:dyDescent="0.25">
      <c r="A2405" s="1">
        <f t="shared" si="161"/>
        <v>2305</v>
      </c>
      <c r="B2405">
        <f t="shared" ref="B2405:B2468" si="162">A*A2405</f>
        <v>1288.9396425000716</v>
      </c>
      <c r="C2405"/>
      <c r="D2405"/>
      <c r="E2405"/>
      <c r="F2405" s="1">
        <f t="shared" ref="F2405:F2468" si="163">IF($A2405&lt;TSTRAIGHT,yarxiko-B*$A2405,IF($A2405&lt;time_up,-B*($A2405-TSTRAIGHT)+1/2*ABS(g)*($A2405-TSTRAIGHT)^2,B*(A2405-time_up)))</f>
        <v>466.14599999422154</v>
      </c>
      <c r="G2405" s="1">
        <f t="shared" ref="G2405:G2468" si="164">IF($A2405&lt;TSTRAIGHT,yarxiko-B*$A2405,IF($A2405&lt;TIME_TILLh,-B*($A2405-TSTRAIGHT)+1/2*g*($A2405-TSTRAIGHT)^2,IF($A2405&lt;TIME_TO_2ND,-h-Gamma*($A2405-TIME_TILLh),IF($A2405&lt;T_OLIKO,-h-DY_layer-Gamma*($A2405-TIME_TO_2ND)-1/2*g*($A2405-TIME_TO_2ND)^2,-2*h-DY_layer-B*($A2405-T_OLIKO)))))</f>
        <v>-1872.7475972783657</v>
      </c>
      <c r="P2405"/>
      <c r="Q2405"/>
    </row>
    <row r="2406" spans="1:17" x14ac:dyDescent="0.25">
      <c r="A2406" s="1">
        <f t="shared" ref="A2406:A2469" si="165">A2405+DETE</f>
        <v>2306</v>
      </c>
      <c r="B2406">
        <f t="shared" si="162"/>
        <v>1289.4988354035424</v>
      </c>
      <c r="C2406"/>
      <c r="D2406"/>
      <c r="E2406"/>
      <c r="F2406" s="1">
        <f t="shared" si="163"/>
        <v>466.97503756677656</v>
      </c>
      <c r="G2406" s="1">
        <f t="shared" si="164"/>
        <v>-1873.5766348509208</v>
      </c>
      <c r="P2406"/>
      <c r="Q2406"/>
    </row>
    <row r="2407" spans="1:17" x14ac:dyDescent="0.25">
      <c r="A2407" s="1">
        <f t="shared" si="165"/>
        <v>2307</v>
      </c>
      <c r="B2407">
        <f t="shared" si="162"/>
        <v>1290.058028307013</v>
      </c>
      <c r="C2407"/>
      <c r="D2407"/>
      <c r="E2407"/>
      <c r="F2407" s="1">
        <f t="shared" si="163"/>
        <v>467.80407513933164</v>
      </c>
      <c r="G2407" s="1">
        <f t="shared" si="164"/>
        <v>-1874.4056724234758</v>
      </c>
      <c r="P2407"/>
      <c r="Q2407"/>
    </row>
    <row r="2408" spans="1:17" x14ac:dyDescent="0.25">
      <c r="A2408" s="1">
        <f t="shared" si="165"/>
        <v>2308</v>
      </c>
      <c r="B2408">
        <f t="shared" si="162"/>
        <v>1290.6172212104839</v>
      </c>
      <c r="C2408"/>
      <c r="D2408"/>
      <c r="E2408"/>
      <c r="F2408" s="1">
        <f t="shared" si="163"/>
        <v>468.63311271188667</v>
      </c>
      <c r="G2408" s="1">
        <f t="shared" si="164"/>
        <v>-1875.2347099960307</v>
      </c>
      <c r="P2408"/>
      <c r="Q2408"/>
    </row>
    <row r="2409" spans="1:17" x14ac:dyDescent="0.25">
      <c r="A2409" s="1">
        <f t="shared" si="165"/>
        <v>2309</v>
      </c>
      <c r="B2409">
        <f t="shared" si="162"/>
        <v>1291.1764141139547</v>
      </c>
      <c r="C2409"/>
      <c r="D2409"/>
      <c r="E2409"/>
      <c r="F2409" s="1">
        <f t="shared" si="163"/>
        <v>469.46215028444169</v>
      </c>
      <c r="G2409" s="1">
        <f t="shared" si="164"/>
        <v>-1876.0637475685858</v>
      </c>
      <c r="P2409"/>
      <c r="Q2409"/>
    </row>
    <row r="2410" spans="1:17" x14ac:dyDescent="0.25">
      <c r="A2410" s="1">
        <f t="shared" si="165"/>
        <v>2310</v>
      </c>
      <c r="B2410">
        <f t="shared" si="162"/>
        <v>1291.7356070174253</v>
      </c>
      <c r="C2410"/>
      <c r="D2410"/>
      <c r="E2410"/>
      <c r="F2410" s="1">
        <f t="shared" si="163"/>
        <v>470.29118785699677</v>
      </c>
      <c r="G2410" s="1">
        <f t="shared" si="164"/>
        <v>-1876.8927851411408</v>
      </c>
      <c r="P2410"/>
      <c r="Q2410"/>
    </row>
    <row r="2411" spans="1:17" x14ac:dyDescent="0.25">
      <c r="A2411" s="1">
        <f t="shared" si="165"/>
        <v>2311</v>
      </c>
      <c r="B2411">
        <f t="shared" si="162"/>
        <v>1292.2947999208961</v>
      </c>
      <c r="C2411"/>
      <c r="D2411"/>
      <c r="E2411"/>
      <c r="F2411" s="1">
        <f t="shared" si="163"/>
        <v>471.12022542955179</v>
      </c>
      <c r="G2411" s="1">
        <f t="shared" si="164"/>
        <v>-1877.7218227136959</v>
      </c>
      <c r="P2411"/>
      <c r="Q2411"/>
    </row>
    <row r="2412" spans="1:17" x14ac:dyDescent="0.25">
      <c r="A2412" s="1">
        <f t="shared" si="165"/>
        <v>2312</v>
      </c>
      <c r="B2412">
        <f t="shared" si="162"/>
        <v>1292.8539928243667</v>
      </c>
      <c r="C2412"/>
      <c r="D2412"/>
      <c r="E2412"/>
      <c r="F2412" s="1">
        <f t="shared" si="163"/>
        <v>471.94926300210682</v>
      </c>
      <c r="G2412" s="1">
        <f t="shared" si="164"/>
        <v>-1878.550860286251</v>
      </c>
      <c r="P2412"/>
      <c r="Q2412"/>
    </row>
    <row r="2413" spans="1:17" x14ac:dyDescent="0.25">
      <c r="A2413" s="1">
        <f t="shared" si="165"/>
        <v>2313</v>
      </c>
      <c r="B2413">
        <f t="shared" si="162"/>
        <v>1293.4131857278376</v>
      </c>
      <c r="C2413"/>
      <c r="D2413"/>
      <c r="E2413"/>
      <c r="F2413" s="1">
        <f t="shared" si="163"/>
        <v>472.7783005746619</v>
      </c>
      <c r="G2413" s="1">
        <f t="shared" si="164"/>
        <v>-1879.3798978588061</v>
      </c>
      <c r="P2413"/>
      <c r="Q2413"/>
    </row>
    <row r="2414" spans="1:17" x14ac:dyDescent="0.25">
      <c r="A2414" s="1">
        <f t="shared" si="165"/>
        <v>2314</v>
      </c>
      <c r="B2414">
        <f t="shared" si="162"/>
        <v>1293.9723786313084</v>
      </c>
      <c r="C2414"/>
      <c r="D2414"/>
      <c r="E2414"/>
      <c r="F2414" s="1">
        <f t="shared" si="163"/>
        <v>473.60733814721692</v>
      </c>
      <c r="G2414" s="1">
        <f t="shared" si="164"/>
        <v>-1880.2089354313612</v>
      </c>
      <c r="P2414"/>
      <c r="Q2414"/>
    </row>
    <row r="2415" spans="1:17" x14ac:dyDescent="0.25">
      <c r="A2415" s="1">
        <f t="shared" si="165"/>
        <v>2315</v>
      </c>
      <c r="B2415">
        <f t="shared" si="162"/>
        <v>1294.531571534779</v>
      </c>
      <c r="C2415"/>
      <c r="D2415"/>
      <c r="E2415"/>
      <c r="F2415" s="1">
        <f t="shared" si="163"/>
        <v>474.43637571977195</v>
      </c>
      <c r="G2415" s="1">
        <f t="shared" si="164"/>
        <v>-1881.037973003916</v>
      </c>
      <c r="P2415"/>
      <c r="Q2415"/>
    </row>
    <row r="2416" spans="1:17" x14ac:dyDescent="0.25">
      <c r="A2416" s="1">
        <f t="shared" si="165"/>
        <v>2316</v>
      </c>
      <c r="B2416">
        <f t="shared" si="162"/>
        <v>1295.0907644382498</v>
      </c>
      <c r="C2416"/>
      <c r="D2416"/>
      <c r="E2416"/>
      <c r="F2416" s="1">
        <f t="shared" si="163"/>
        <v>475.26541329232703</v>
      </c>
      <c r="G2416" s="1">
        <f t="shared" si="164"/>
        <v>-1881.8670105764711</v>
      </c>
      <c r="P2416"/>
      <c r="Q2416"/>
    </row>
    <row r="2417" spans="1:17" x14ac:dyDescent="0.25">
      <c r="A2417" s="1">
        <f t="shared" si="165"/>
        <v>2317</v>
      </c>
      <c r="B2417">
        <f t="shared" si="162"/>
        <v>1295.6499573417207</v>
      </c>
      <c r="C2417"/>
      <c r="D2417"/>
      <c r="E2417"/>
      <c r="F2417" s="1">
        <f t="shared" si="163"/>
        <v>476.09445086488205</v>
      </c>
      <c r="G2417" s="1">
        <f t="shared" si="164"/>
        <v>-1882.6960481490262</v>
      </c>
      <c r="P2417"/>
      <c r="Q2417"/>
    </row>
    <row r="2418" spans="1:17" x14ac:dyDescent="0.25">
      <c r="A2418" s="1">
        <f t="shared" si="165"/>
        <v>2318</v>
      </c>
      <c r="B2418">
        <f t="shared" si="162"/>
        <v>1296.2091502451913</v>
      </c>
      <c r="C2418"/>
      <c r="D2418"/>
      <c r="E2418"/>
      <c r="F2418" s="1">
        <f t="shared" si="163"/>
        <v>476.92348843743707</v>
      </c>
      <c r="G2418" s="1">
        <f t="shared" si="164"/>
        <v>-1883.5250857215813</v>
      </c>
      <c r="P2418"/>
      <c r="Q2418"/>
    </row>
    <row r="2419" spans="1:17" x14ac:dyDescent="0.25">
      <c r="A2419" s="1">
        <f t="shared" si="165"/>
        <v>2319</v>
      </c>
      <c r="B2419">
        <f t="shared" si="162"/>
        <v>1296.7683431486621</v>
      </c>
      <c r="C2419"/>
      <c r="D2419"/>
      <c r="E2419"/>
      <c r="F2419" s="1">
        <f t="shared" si="163"/>
        <v>477.75252600999215</v>
      </c>
      <c r="G2419" s="1">
        <f t="shared" si="164"/>
        <v>-1884.3541232941363</v>
      </c>
      <c r="P2419"/>
      <c r="Q2419"/>
    </row>
    <row r="2420" spans="1:17" x14ac:dyDescent="0.25">
      <c r="A2420" s="1">
        <f t="shared" si="165"/>
        <v>2320</v>
      </c>
      <c r="B2420">
        <f t="shared" si="162"/>
        <v>1297.3275360521329</v>
      </c>
      <c r="C2420"/>
      <c r="D2420"/>
      <c r="E2420"/>
      <c r="F2420" s="1">
        <f t="shared" si="163"/>
        <v>478.58156358254718</v>
      </c>
      <c r="G2420" s="1">
        <f t="shared" si="164"/>
        <v>-1885.1831608666912</v>
      </c>
      <c r="P2420"/>
      <c r="Q2420"/>
    </row>
    <row r="2421" spans="1:17" x14ac:dyDescent="0.25">
      <c r="A2421" s="1">
        <f t="shared" si="165"/>
        <v>2321</v>
      </c>
      <c r="B2421">
        <f t="shared" si="162"/>
        <v>1297.8867289556035</v>
      </c>
      <c r="C2421"/>
      <c r="D2421"/>
      <c r="E2421"/>
      <c r="F2421" s="1">
        <f t="shared" si="163"/>
        <v>479.4106011551022</v>
      </c>
      <c r="G2421" s="1">
        <f t="shared" si="164"/>
        <v>-1886.0121984392463</v>
      </c>
      <c r="P2421"/>
      <c r="Q2421"/>
    </row>
    <row r="2422" spans="1:17" x14ac:dyDescent="0.25">
      <c r="A2422" s="1">
        <f t="shared" si="165"/>
        <v>2322</v>
      </c>
      <c r="B2422">
        <f t="shared" si="162"/>
        <v>1298.4459218590744</v>
      </c>
      <c r="C2422"/>
      <c r="D2422"/>
      <c r="E2422"/>
      <c r="F2422" s="1">
        <f t="shared" si="163"/>
        <v>480.23963872765722</v>
      </c>
      <c r="G2422" s="1">
        <f t="shared" si="164"/>
        <v>-1886.8412360118014</v>
      </c>
      <c r="P2422"/>
      <c r="Q2422"/>
    </row>
    <row r="2423" spans="1:17" x14ac:dyDescent="0.25">
      <c r="A2423" s="1">
        <f t="shared" si="165"/>
        <v>2323</v>
      </c>
      <c r="B2423">
        <f t="shared" si="162"/>
        <v>1299.005114762545</v>
      </c>
      <c r="C2423"/>
      <c r="D2423"/>
      <c r="E2423"/>
      <c r="F2423" s="1">
        <f t="shared" si="163"/>
        <v>481.0686763002123</v>
      </c>
      <c r="G2423" s="1">
        <f t="shared" si="164"/>
        <v>-1887.6702735843564</v>
      </c>
      <c r="P2423"/>
      <c r="Q2423"/>
    </row>
    <row r="2424" spans="1:17" x14ac:dyDescent="0.25">
      <c r="A2424" s="1">
        <f t="shared" si="165"/>
        <v>2324</v>
      </c>
      <c r="B2424">
        <f t="shared" si="162"/>
        <v>1299.5643076660158</v>
      </c>
      <c r="C2424"/>
      <c r="D2424"/>
      <c r="E2424"/>
      <c r="F2424" s="1">
        <f t="shared" si="163"/>
        <v>481.89771387276733</v>
      </c>
      <c r="G2424" s="1">
        <f t="shared" si="164"/>
        <v>-1888.4993111569115</v>
      </c>
      <c r="P2424"/>
      <c r="Q2424"/>
    </row>
    <row r="2425" spans="1:17" x14ac:dyDescent="0.25">
      <c r="A2425" s="1">
        <f t="shared" si="165"/>
        <v>2325</v>
      </c>
      <c r="B2425">
        <f t="shared" si="162"/>
        <v>1300.1235005694866</v>
      </c>
      <c r="C2425"/>
      <c r="D2425"/>
      <c r="E2425"/>
      <c r="F2425" s="1">
        <f t="shared" si="163"/>
        <v>482.72675144532235</v>
      </c>
      <c r="G2425" s="1">
        <f t="shared" si="164"/>
        <v>-1889.3283487294666</v>
      </c>
      <c r="P2425"/>
      <c r="Q2425"/>
    </row>
    <row r="2426" spans="1:17" x14ac:dyDescent="0.25">
      <c r="A2426" s="1">
        <f t="shared" si="165"/>
        <v>2326</v>
      </c>
      <c r="B2426">
        <f t="shared" si="162"/>
        <v>1300.6826934729572</v>
      </c>
      <c r="C2426"/>
      <c r="D2426"/>
      <c r="E2426"/>
      <c r="F2426" s="1">
        <f t="shared" si="163"/>
        <v>483.55578901787743</v>
      </c>
      <c r="G2426" s="1">
        <f t="shared" si="164"/>
        <v>-1890.1573863020217</v>
      </c>
      <c r="P2426"/>
      <c r="Q2426"/>
    </row>
    <row r="2427" spans="1:17" x14ac:dyDescent="0.25">
      <c r="A2427" s="1">
        <f t="shared" si="165"/>
        <v>2327</v>
      </c>
      <c r="B2427">
        <f t="shared" si="162"/>
        <v>1301.2418863764281</v>
      </c>
      <c r="C2427"/>
      <c r="D2427"/>
      <c r="E2427"/>
      <c r="F2427" s="1">
        <f t="shared" si="163"/>
        <v>484.38482659043245</v>
      </c>
      <c r="G2427" s="1">
        <f t="shared" si="164"/>
        <v>-1890.9864238745765</v>
      </c>
      <c r="P2427"/>
      <c r="Q2427"/>
    </row>
    <row r="2428" spans="1:17" x14ac:dyDescent="0.25">
      <c r="A2428" s="1">
        <f t="shared" si="165"/>
        <v>2328</v>
      </c>
      <c r="B2428">
        <f t="shared" si="162"/>
        <v>1301.8010792798989</v>
      </c>
      <c r="C2428"/>
      <c r="D2428"/>
      <c r="E2428"/>
      <c r="F2428" s="1">
        <f t="shared" si="163"/>
        <v>485.21386416298748</v>
      </c>
      <c r="G2428" s="1">
        <f t="shared" si="164"/>
        <v>-1891.8154614471316</v>
      </c>
      <c r="P2428"/>
      <c r="Q2428"/>
    </row>
    <row r="2429" spans="1:17" x14ac:dyDescent="0.25">
      <c r="A2429" s="1">
        <f t="shared" si="165"/>
        <v>2329</v>
      </c>
      <c r="B2429">
        <f t="shared" si="162"/>
        <v>1302.3602721833695</v>
      </c>
      <c r="C2429"/>
      <c r="D2429"/>
      <c r="E2429"/>
      <c r="F2429" s="1">
        <f t="shared" si="163"/>
        <v>486.04290173554256</v>
      </c>
      <c r="G2429" s="1">
        <f t="shared" si="164"/>
        <v>-1892.6444990196867</v>
      </c>
      <c r="P2429"/>
      <c r="Q2429"/>
    </row>
    <row r="2430" spans="1:17" x14ac:dyDescent="0.25">
      <c r="A2430" s="1">
        <f t="shared" si="165"/>
        <v>2330</v>
      </c>
      <c r="B2430">
        <f t="shared" si="162"/>
        <v>1302.9194650868403</v>
      </c>
      <c r="C2430"/>
      <c r="D2430"/>
      <c r="E2430"/>
      <c r="F2430" s="1">
        <f t="shared" si="163"/>
        <v>486.87193930809758</v>
      </c>
      <c r="G2430" s="1">
        <f t="shared" si="164"/>
        <v>-1893.4735365922418</v>
      </c>
      <c r="P2430"/>
      <c r="Q2430"/>
    </row>
    <row r="2431" spans="1:17" x14ac:dyDescent="0.25">
      <c r="A2431" s="1">
        <f t="shared" si="165"/>
        <v>2331</v>
      </c>
      <c r="B2431">
        <f t="shared" si="162"/>
        <v>1303.4786579903111</v>
      </c>
      <c r="C2431"/>
      <c r="D2431"/>
      <c r="E2431"/>
      <c r="F2431" s="1">
        <f t="shared" si="163"/>
        <v>487.7009768806526</v>
      </c>
      <c r="G2431" s="1">
        <f t="shared" si="164"/>
        <v>-1894.3025741647969</v>
      </c>
      <c r="P2431"/>
      <c r="Q2431"/>
    </row>
    <row r="2432" spans="1:17" x14ac:dyDescent="0.25">
      <c r="A2432" s="1">
        <f t="shared" si="165"/>
        <v>2332</v>
      </c>
      <c r="B2432">
        <f t="shared" si="162"/>
        <v>1304.0378508937818</v>
      </c>
      <c r="C2432"/>
      <c r="D2432"/>
      <c r="E2432"/>
      <c r="F2432" s="1">
        <f t="shared" si="163"/>
        <v>488.53001445320768</v>
      </c>
      <c r="G2432" s="1">
        <f t="shared" si="164"/>
        <v>-1895.1316117373517</v>
      </c>
      <c r="P2432"/>
      <c r="Q2432"/>
    </row>
    <row r="2433" spans="1:17" x14ac:dyDescent="0.25">
      <c r="A2433" s="1">
        <f t="shared" si="165"/>
        <v>2333</v>
      </c>
      <c r="B2433">
        <f t="shared" si="162"/>
        <v>1304.5970437972526</v>
      </c>
      <c r="C2433"/>
      <c r="D2433"/>
      <c r="E2433"/>
      <c r="F2433" s="1">
        <f t="shared" si="163"/>
        <v>489.35905202576271</v>
      </c>
      <c r="G2433" s="1">
        <f t="shared" si="164"/>
        <v>-1895.9606493099068</v>
      </c>
      <c r="P2433"/>
      <c r="Q2433"/>
    </row>
    <row r="2434" spans="1:17" x14ac:dyDescent="0.25">
      <c r="A2434" s="1">
        <f t="shared" si="165"/>
        <v>2334</v>
      </c>
      <c r="B2434">
        <f t="shared" si="162"/>
        <v>1305.1562367007232</v>
      </c>
      <c r="C2434"/>
      <c r="D2434"/>
      <c r="E2434"/>
      <c r="F2434" s="1">
        <f t="shared" si="163"/>
        <v>490.18808959831773</v>
      </c>
      <c r="G2434" s="1">
        <f t="shared" si="164"/>
        <v>-1896.7896868824619</v>
      </c>
      <c r="P2434"/>
      <c r="Q2434"/>
    </row>
    <row r="2435" spans="1:17" x14ac:dyDescent="0.25">
      <c r="A2435" s="1">
        <f t="shared" si="165"/>
        <v>2335</v>
      </c>
      <c r="B2435">
        <f t="shared" si="162"/>
        <v>1305.715429604194</v>
      </c>
      <c r="C2435"/>
      <c r="D2435"/>
      <c r="E2435"/>
      <c r="F2435" s="1">
        <f t="shared" si="163"/>
        <v>491.01712717087281</v>
      </c>
      <c r="G2435" s="1">
        <f t="shared" si="164"/>
        <v>-1897.6187244550169</v>
      </c>
      <c r="P2435"/>
      <c r="Q2435"/>
    </row>
    <row r="2436" spans="1:17" x14ac:dyDescent="0.25">
      <c r="A2436" s="1">
        <f t="shared" si="165"/>
        <v>2336</v>
      </c>
      <c r="B2436">
        <f t="shared" si="162"/>
        <v>1306.2746225076648</v>
      </c>
      <c r="C2436"/>
      <c r="D2436"/>
      <c r="E2436"/>
      <c r="F2436" s="1">
        <f t="shared" si="163"/>
        <v>491.84616474342783</v>
      </c>
      <c r="G2436" s="1">
        <f t="shared" si="164"/>
        <v>-1898.447762027572</v>
      </c>
      <c r="P2436"/>
      <c r="Q2436"/>
    </row>
    <row r="2437" spans="1:17" x14ac:dyDescent="0.25">
      <c r="A2437" s="1">
        <f t="shared" si="165"/>
        <v>2337</v>
      </c>
      <c r="B2437">
        <f t="shared" si="162"/>
        <v>1306.8338154111354</v>
      </c>
      <c r="C2437"/>
      <c r="D2437"/>
      <c r="E2437"/>
      <c r="F2437" s="1">
        <f t="shared" si="163"/>
        <v>492.67520231598286</v>
      </c>
      <c r="G2437" s="1">
        <f t="shared" si="164"/>
        <v>-1899.2767996001271</v>
      </c>
      <c r="P2437"/>
      <c r="Q2437"/>
    </row>
    <row r="2438" spans="1:17" x14ac:dyDescent="0.25">
      <c r="A2438" s="1">
        <f t="shared" si="165"/>
        <v>2338</v>
      </c>
      <c r="B2438">
        <f t="shared" si="162"/>
        <v>1307.3930083146063</v>
      </c>
      <c r="C2438"/>
      <c r="D2438"/>
      <c r="E2438"/>
      <c r="F2438" s="1">
        <f t="shared" si="163"/>
        <v>493.50423988853794</v>
      </c>
      <c r="G2438" s="1">
        <f t="shared" si="164"/>
        <v>-1900.105837172682</v>
      </c>
      <c r="P2438"/>
      <c r="Q2438"/>
    </row>
    <row r="2439" spans="1:17" x14ac:dyDescent="0.25">
      <c r="A2439" s="1">
        <f t="shared" si="165"/>
        <v>2339</v>
      </c>
      <c r="B2439">
        <f t="shared" si="162"/>
        <v>1307.9522012180771</v>
      </c>
      <c r="C2439"/>
      <c r="D2439"/>
      <c r="E2439"/>
      <c r="F2439" s="1">
        <f t="shared" si="163"/>
        <v>494.33327746109296</v>
      </c>
      <c r="G2439" s="1">
        <f t="shared" si="164"/>
        <v>-1900.934874745237</v>
      </c>
      <c r="P2439"/>
      <c r="Q2439"/>
    </row>
    <row r="2440" spans="1:17" x14ac:dyDescent="0.25">
      <c r="A2440" s="1">
        <f t="shared" si="165"/>
        <v>2340</v>
      </c>
      <c r="B2440">
        <f t="shared" si="162"/>
        <v>1308.5113941215477</v>
      </c>
      <c r="C2440"/>
      <c r="D2440"/>
      <c r="E2440"/>
      <c r="F2440" s="1">
        <f t="shared" si="163"/>
        <v>495.16231503364799</v>
      </c>
      <c r="G2440" s="1">
        <f t="shared" si="164"/>
        <v>-1901.7639123177921</v>
      </c>
      <c r="P2440"/>
      <c r="Q2440"/>
    </row>
    <row r="2441" spans="1:17" x14ac:dyDescent="0.25">
      <c r="A2441" s="1">
        <f t="shared" si="165"/>
        <v>2341</v>
      </c>
      <c r="B2441">
        <f t="shared" si="162"/>
        <v>1309.0705870250185</v>
      </c>
      <c r="C2441"/>
      <c r="D2441"/>
      <c r="E2441"/>
      <c r="F2441" s="1">
        <f t="shared" si="163"/>
        <v>495.99135260620307</v>
      </c>
      <c r="G2441" s="1">
        <f t="shared" si="164"/>
        <v>-1902.5929498903472</v>
      </c>
      <c r="P2441"/>
      <c r="Q2441"/>
    </row>
    <row r="2442" spans="1:17" x14ac:dyDescent="0.25">
      <c r="A2442" s="1">
        <f t="shared" si="165"/>
        <v>2342</v>
      </c>
      <c r="B2442">
        <f t="shared" si="162"/>
        <v>1309.6297799284891</v>
      </c>
      <c r="C2442"/>
      <c r="D2442"/>
      <c r="E2442"/>
      <c r="F2442" s="1">
        <f t="shared" si="163"/>
        <v>496.82039017875809</v>
      </c>
      <c r="G2442" s="1">
        <f t="shared" si="164"/>
        <v>-1903.4219874629023</v>
      </c>
      <c r="P2442"/>
      <c r="Q2442"/>
    </row>
    <row r="2443" spans="1:17" x14ac:dyDescent="0.25">
      <c r="A2443" s="1">
        <f t="shared" si="165"/>
        <v>2343</v>
      </c>
      <c r="B2443">
        <f t="shared" si="162"/>
        <v>1310.18897283196</v>
      </c>
      <c r="C2443"/>
      <c r="D2443"/>
      <c r="E2443"/>
      <c r="F2443" s="1">
        <f t="shared" si="163"/>
        <v>497.64942775131311</v>
      </c>
      <c r="G2443" s="1">
        <f t="shared" si="164"/>
        <v>-1904.2510250354574</v>
      </c>
      <c r="P2443"/>
      <c r="Q2443"/>
    </row>
    <row r="2444" spans="1:17" x14ac:dyDescent="0.25">
      <c r="A2444" s="1">
        <f t="shared" si="165"/>
        <v>2344</v>
      </c>
      <c r="B2444">
        <f t="shared" si="162"/>
        <v>1310.7481657354308</v>
      </c>
      <c r="C2444"/>
      <c r="D2444"/>
      <c r="E2444"/>
      <c r="F2444" s="1">
        <f t="shared" si="163"/>
        <v>498.47846532386819</v>
      </c>
      <c r="G2444" s="1">
        <f t="shared" si="164"/>
        <v>-1905.0800626080122</v>
      </c>
      <c r="P2444"/>
      <c r="Q2444"/>
    </row>
    <row r="2445" spans="1:17" x14ac:dyDescent="0.25">
      <c r="A2445" s="1">
        <f t="shared" si="165"/>
        <v>2345</v>
      </c>
      <c r="B2445">
        <f t="shared" si="162"/>
        <v>1311.3073586389014</v>
      </c>
      <c r="C2445"/>
      <c r="D2445"/>
      <c r="E2445"/>
      <c r="F2445" s="1">
        <f t="shared" si="163"/>
        <v>499.30750289642322</v>
      </c>
      <c r="G2445" s="1">
        <f t="shared" si="164"/>
        <v>-1905.9091001805673</v>
      </c>
      <c r="P2445"/>
      <c r="Q2445"/>
    </row>
    <row r="2446" spans="1:17" x14ac:dyDescent="0.25">
      <c r="A2446" s="1">
        <f t="shared" si="165"/>
        <v>2346</v>
      </c>
      <c r="B2446">
        <f t="shared" si="162"/>
        <v>1311.8665515423722</v>
      </c>
      <c r="C2446"/>
      <c r="D2446"/>
      <c r="E2446"/>
      <c r="F2446" s="1">
        <f t="shared" si="163"/>
        <v>500.13654046897824</v>
      </c>
      <c r="G2446" s="1">
        <f t="shared" si="164"/>
        <v>-1906.7381377531224</v>
      </c>
      <c r="P2446"/>
      <c r="Q2446"/>
    </row>
    <row r="2447" spans="1:17" x14ac:dyDescent="0.25">
      <c r="A2447" s="1">
        <f t="shared" si="165"/>
        <v>2347</v>
      </c>
      <c r="B2447">
        <f t="shared" si="162"/>
        <v>1312.4257444458431</v>
      </c>
      <c r="C2447"/>
      <c r="D2447"/>
      <c r="E2447"/>
      <c r="F2447" s="1">
        <f t="shared" si="163"/>
        <v>500.96557804153326</v>
      </c>
      <c r="G2447" s="1">
        <f t="shared" si="164"/>
        <v>-1907.5671753256775</v>
      </c>
      <c r="P2447"/>
      <c r="Q2447"/>
    </row>
    <row r="2448" spans="1:17" x14ac:dyDescent="0.25">
      <c r="A2448" s="1">
        <f t="shared" si="165"/>
        <v>2348</v>
      </c>
      <c r="B2448">
        <f t="shared" si="162"/>
        <v>1312.9849373493137</v>
      </c>
      <c r="C2448"/>
      <c r="D2448"/>
      <c r="E2448"/>
      <c r="F2448" s="1">
        <f t="shared" si="163"/>
        <v>501.79461561408834</v>
      </c>
      <c r="G2448" s="1">
        <f t="shared" si="164"/>
        <v>-1908.3962128982325</v>
      </c>
      <c r="P2448"/>
      <c r="Q2448"/>
    </row>
    <row r="2449" spans="1:17" x14ac:dyDescent="0.25">
      <c r="A2449" s="1">
        <f t="shared" si="165"/>
        <v>2349</v>
      </c>
      <c r="B2449">
        <f t="shared" si="162"/>
        <v>1313.5441302527845</v>
      </c>
      <c r="C2449"/>
      <c r="D2449"/>
      <c r="E2449"/>
      <c r="F2449" s="1">
        <f t="shared" si="163"/>
        <v>502.62365318664337</v>
      </c>
      <c r="G2449" s="1">
        <f t="shared" si="164"/>
        <v>-1909.2252504707876</v>
      </c>
      <c r="P2449"/>
      <c r="Q2449"/>
    </row>
    <row r="2450" spans="1:17" x14ac:dyDescent="0.25">
      <c r="A2450" s="1">
        <f t="shared" si="165"/>
        <v>2350</v>
      </c>
      <c r="B2450">
        <f t="shared" si="162"/>
        <v>1314.1033231562553</v>
      </c>
      <c r="C2450"/>
      <c r="D2450"/>
      <c r="E2450"/>
      <c r="F2450" s="1">
        <f t="shared" si="163"/>
        <v>503.45269075919839</v>
      </c>
      <c r="G2450" s="1">
        <f t="shared" si="164"/>
        <v>-1910.0542880433425</v>
      </c>
      <c r="P2450"/>
      <c r="Q2450"/>
    </row>
    <row r="2451" spans="1:17" x14ac:dyDescent="0.25">
      <c r="A2451" s="1">
        <f t="shared" si="165"/>
        <v>2351</v>
      </c>
      <c r="B2451">
        <f t="shared" si="162"/>
        <v>1314.6625160597259</v>
      </c>
      <c r="C2451"/>
      <c r="D2451"/>
      <c r="E2451"/>
      <c r="F2451" s="1">
        <f t="shared" si="163"/>
        <v>504.28172833175347</v>
      </c>
      <c r="G2451" s="1">
        <f t="shared" si="164"/>
        <v>-1910.8833256158975</v>
      </c>
      <c r="P2451"/>
      <c r="Q2451"/>
    </row>
    <row r="2452" spans="1:17" x14ac:dyDescent="0.25">
      <c r="A2452" s="1">
        <f t="shared" si="165"/>
        <v>2352</v>
      </c>
      <c r="B2452">
        <f t="shared" si="162"/>
        <v>1315.2217089631968</v>
      </c>
      <c r="C2452"/>
      <c r="D2452"/>
      <c r="E2452"/>
      <c r="F2452" s="1">
        <f t="shared" si="163"/>
        <v>505.11076590430849</v>
      </c>
      <c r="G2452" s="1">
        <f t="shared" si="164"/>
        <v>-1911.7123631884526</v>
      </c>
      <c r="P2452"/>
      <c r="Q2452"/>
    </row>
    <row r="2453" spans="1:17" x14ac:dyDescent="0.25">
      <c r="A2453" s="1">
        <f t="shared" si="165"/>
        <v>2353</v>
      </c>
      <c r="B2453">
        <f t="shared" si="162"/>
        <v>1315.7809018666674</v>
      </c>
      <c r="C2453"/>
      <c r="D2453"/>
      <c r="E2453"/>
      <c r="F2453" s="1">
        <f t="shared" si="163"/>
        <v>505.93980347686352</v>
      </c>
      <c r="G2453" s="1">
        <f t="shared" si="164"/>
        <v>-1912.5414007610077</v>
      </c>
      <c r="P2453"/>
      <c r="Q2453"/>
    </row>
    <row r="2454" spans="1:17" x14ac:dyDescent="0.25">
      <c r="A2454" s="1">
        <f t="shared" si="165"/>
        <v>2354</v>
      </c>
      <c r="B2454">
        <f t="shared" si="162"/>
        <v>1316.3400947701382</v>
      </c>
      <c r="C2454"/>
      <c r="D2454"/>
      <c r="E2454"/>
      <c r="F2454" s="1">
        <f t="shared" si="163"/>
        <v>506.7688410494186</v>
      </c>
      <c r="G2454" s="1">
        <f t="shared" si="164"/>
        <v>-1913.3704383335628</v>
      </c>
      <c r="P2454"/>
      <c r="Q2454"/>
    </row>
    <row r="2455" spans="1:17" x14ac:dyDescent="0.25">
      <c r="A2455" s="1">
        <f t="shared" si="165"/>
        <v>2355</v>
      </c>
      <c r="B2455">
        <f t="shared" si="162"/>
        <v>1316.899287673609</v>
      </c>
      <c r="C2455"/>
      <c r="D2455"/>
      <c r="E2455"/>
      <c r="F2455" s="1">
        <f t="shared" si="163"/>
        <v>507.59787862197362</v>
      </c>
      <c r="G2455" s="1">
        <f t="shared" si="164"/>
        <v>-1914.1994759061176</v>
      </c>
      <c r="P2455"/>
      <c r="Q2455"/>
    </row>
    <row r="2456" spans="1:17" x14ac:dyDescent="0.25">
      <c r="A2456" s="1">
        <f t="shared" si="165"/>
        <v>2356</v>
      </c>
      <c r="B2456">
        <f t="shared" si="162"/>
        <v>1317.4584805770796</v>
      </c>
      <c r="C2456"/>
      <c r="D2456"/>
      <c r="E2456"/>
      <c r="F2456" s="1">
        <f t="shared" si="163"/>
        <v>508.42691619452864</v>
      </c>
      <c r="G2456" s="1">
        <f t="shared" si="164"/>
        <v>-1915.0285134786727</v>
      </c>
      <c r="P2456"/>
      <c r="Q2456"/>
    </row>
    <row r="2457" spans="1:17" x14ac:dyDescent="0.25">
      <c r="A2457" s="1">
        <f t="shared" si="165"/>
        <v>2357</v>
      </c>
      <c r="B2457">
        <f t="shared" si="162"/>
        <v>1318.0176734805505</v>
      </c>
      <c r="C2457"/>
      <c r="D2457"/>
      <c r="E2457"/>
      <c r="F2457" s="1">
        <f t="shared" si="163"/>
        <v>509.25595376708372</v>
      </c>
      <c r="G2457" s="1">
        <f t="shared" si="164"/>
        <v>-1915.8575510512278</v>
      </c>
      <c r="P2457"/>
      <c r="Q2457"/>
    </row>
    <row r="2458" spans="1:17" x14ac:dyDescent="0.25">
      <c r="A2458" s="1">
        <f t="shared" si="165"/>
        <v>2358</v>
      </c>
      <c r="B2458">
        <f t="shared" si="162"/>
        <v>1318.5768663840213</v>
      </c>
      <c r="C2458"/>
      <c r="D2458"/>
      <c r="E2458"/>
      <c r="F2458" s="1">
        <f t="shared" si="163"/>
        <v>510.08499133963875</v>
      </c>
      <c r="G2458" s="1">
        <f t="shared" si="164"/>
        <v>-1916.6865886237829</v>
      </c>
      <c r="P2458"/>
      <c r="Q2458"/>
    </row>
    <row r="2459" spans="1:17" x14ac:dyDescent="0.25">
      <c r="A2459" s="1">
        <f t="shared" si="165"/>
        <v>2359</v>
      </c>
      <c r="B2459">
        <f t="shared" si="162"/>
        <v>1319.1360592874919</v>
      </c>
      <c r="C2459"/>
      <c r="D2459"/>
      <c r="E2459"/>
      <c r="F2459" s="1">
        <f t="shared" si="163"/>
        <v>510.91402891219377</v>
      </c>
      <c r="G2459" s="1">
        <f t="shared" si="164"/>
        <v>-1917.515626196338</v>
      </c>
      <c r="P2459"/>
      <c r="Q2459"/>
    </row>
    <row r="2460" spans="1:17" x14ac:dyDescent="0.25">
      <c r="A2460" s="1">
        <f t="shared" si="165"/>
        <v>2360</v>
      </c>
      <c r="B2460">
        <f t="shared" si="162"/>
        <v>1319.6952521909627</v>
      </c>
      <c r="C2460"/>
      <c r="D2460"/>
      <c r="E2460"/>
      <c r="F2460" s="1">
        <f t="shared" si="163"/>
        <v>511.74306648474885</v>
      </c>
      <c r="G2460" s="1">
        <f t="shared" si="164"/>
        <v>-1918.344663768893</v>
      </c>
      <c r="P2460"/>
      <c r="Q2460"/>
    </row>
    <row r="2461" spans="1:17" x14ac:dyDescent="0.25">
      <c r="A2461" s="1">
        <f t="shared" si="165"/>
        <v>2361</v>
      </c>
      <c r="B2461">
        <f t="shared" si="162"/>
        <v>1320.2544450944335</v>
      </c>
      <c r="C2461"/>
      <c r="D2461"/>
      <c r="E2461"/>
      <c r="F2461" s="1">
        <f t="shared" si="163"/>
        <v>512.57210405730382</v>
      </c>
      <c r="G2461" s="1">
        <f t="shared" si="164"/>
        <v>-1919.1737013414481</v>
      </c>
      <c r="P2461"/>
      <c r="Q2461"/>
    </row>
    <row r="2462" spans="1:17" x14ac:dyDescent="0.25">
      <c r="A2462" s="1">
        <f t="shared" si="165"/>
        <v>2362</v>
      </c>
      <c r="B2462">
        <f t="shared" si="162"/>
        <v>1320.8136379979042</v>
      </c>
      <c r="C2462"/>
      <c r="D2462"/>
      <c r="E2462"/>
      <c r="F2462" s="1">
        <f t="shared" si="163"/>
        <v>513.4011416298589</v>
      </c>
      <c r="G2462" s="1">
        <f t="shared" si="164"/>
        <v>-1920.002738914003</v>
      </c>
      <c r="P2462"/>
      <c r="Q2462"/>
    </row>
    <row r="2463" spans="1:17" x14ac:dyDescent="0.25">
      <c r="A2463" s="1">
        <f t="shared" si="165"/>
        <v>2363</v>
      </c>
      <c r="B2463">
        <f t="shared" si="162"/>
        <v>1321.372830901375</v>
      </c>
      <c r="C2463"/>
      <c r="D2463"/>
      <c r="E2463"/>
      <c r="F2463" s="1">
        <f t="shared" si="163"/>
        <v>514.23017920241398</v>
      </c>
      <c r="G2463" s="1">
        <f t="shared" si="164"/>
        <v>-1920.8317764865581</v>
      </c>
      <c r="P2463"/>
      <c r="Q2463"/>
    </row>
    <row r="2464" spans="1:17" x14ac:dyDescent="0.25">
      <c r="A2464" s="1">
        <f t="shared" si="165"/>
        <v>2364</v>
      </c>
      <c r="B2464">
        <f t="shared" si="162"/>
        <v>1321.9320238048456</v>
      </c>
      <c r="C2464"/>
      <c r="D2464"/>
      <c r="E2464"/>
      <c r="F2464" s="1">
        <f t="shared" si="163"/>
        <v>515.05921677496895</v>
      </c>
      <c r="G2464" s="1">
        <f t="shared" si="164"/>
        <v>-1921.6608140591131</v>
      </c>
      <c r="P2464"/>
      <c r="Q2464"/>
    </row>
    <row r="2465" spans="1:17" x14ac:dyDescent="0.25">
      <c r="A2465" s="1">
        <f t="shared" si="165"/>
        <v>2365</v>
      </c>
      <c r="B2465">
        <f t="shared" si="162"/>
        <v>1322.4912167083164</v>
      </c>
      <c r="C2465"/>
      <c r="D2465"/>
      <c r="E2465"/>
      <c r="F2465" s="1">
        <f t="shared" si="163"/>
        <v>515.88825434752403</v>
      </c>
      <c r="G2465" s="1">
        <f t="shared" si="164"/>
        <v>-1922.4898516316682</v>
      </c>
      <c r="P2465"/>
      <c r="Q2465"/>
    </row>
    <row r="2466" spans="1:17" x14ac:dyDescent="0.25">
      <c r="A2466" s="1">
        <f t="shared" si="165"/>
        <v>2366</v>
      </c>
      <c r="B2466">
        <f t="shared" si="162"/>
        <v>1323.0504096117872</v>
      </c>
      <c r="C2466"/>
      <c r="D2466"/>
      <c r="E2466"/>
      <c r="F2466" s="1">
        <f t="shared" si="163"/>
        <v>516.71729192007911</v>
      </c>
      <c r="G2466" s="1">
        <f t="shared" si="164"/>
        <v>-1923.3188892042233</v>
      </c>
      <c r="P2466"/>
      <c r="Q2466"/>
    </row>
    <row r="2467" spans="1:17" x14ac:dyDescent="0.25">
      <c r="A2467" s="1">
        <f t="shared" si="165"/>
        <v>2367</v>
      </c>
      <c r="B2467">
        <f t="shared" si="162"/>
        <v>1323.6096025152578</v>
      </c>
      <c r="C2467"/>
      <c r="D2467"/>
      <c r="E2467"/>
      <c r="F2467" s="1">
        <f t="shared" si="163"/>
        <v>517.54632949263407</v>
      </c>
      <c r="G2467" s="1">
        <f t="shared" si="164"/>
        <v>-1924.1479267767781</v>
      </c>
      <c r="P2467"/>
      <c r="Q2467"/>
    </row>
    <row r="2468" spans="1:17" x14ac:dyDescent="0.25">
      <c r="A2468" s="1">
        <f t="shared" si="165"/>
        <v>2368</v>
      </c>
      <c r="B2468">
        <f t="shared" si="162"/>
        <v>1324.1687954187287</v>
      </c>
      <c r="C2468"/>
      <c r="D2468"/>
      <c r="E2468"/>
      <c r="F2468" s="1">
        <f t="shared" si="163"/>
        <v>518.37536706518915</v>
      </c>
      <c r="G2468" s="1">
        <f t="shared" si="164"/>
        <v>-1924.9769643493332</v>
      </c>
      <c r="P2468"/>
      <c r="Q2468"/>
    </row>
    <row r="2469" spans="1:17" x14ac:dyDescent="0.25">
      <c r="A2469" s="1">
        <f t="shared" si="165"/>
        <v>2369</v>
      </c>
      <c r="B2469">
        <f t="shared" ref="B2469:B2532" si="166">A*A2469</f>
        <v>1324.7279883221995</v>
      </c>
      <c r="C2469"/>
      <c r="D2469"/>
      <c r="E2469"/>
      <c r="F2469" s="1">
        <f t="shared" ref="F2469:F2532" si="167">IF($A2469&lt;TSTRAIGHT,yarxiko-B*$A2469,IF($A2469&lt;time_up,-B*($A2469-TSTRAIGHT)+1/2*ABS(g)*($A2469-TSTRAIGHT)^2,B*(A2469-time_up)))</f>
        <v>519.20440463774423</v>
      </c>
      <c r="G2469" s="1">
        <f t="shared" ref="G2469:G2532" si="168">IF($A2469&lt;TSTRAIGHT,yarxiko-B*$A2469,IF($A2469&lt;TIME_TILLh,-B*($A2469-TSTRAIGHT)+1/2*g*($A2469-TSTRAIGHT)^2,IF($A2469&lt;TIME_TO_2ND,-h-Gamma*($A2469-TIME_TILLh),IF($A2469&lt;T_OLIKO,-h-DY_layer-Gamma*($A2469-TIME_TO_2ND)-1/2*g*($A2469-TIME_TO_2ND)^2,-2*h-DY_layer-B*($A2469-T_OLIKO)))))</f>
        <v>-1925.8060019218883</v>
      </c>
      <c r="P2469"/>
      <c r="Q2469"/>
    </row>
    <row r="2470" spans="1:17" x14ac:dyDescent="0.25">
      <c r="A2470" s="1">
        <f t="shared" ref="A2470:A2533" si="169">A2469+DETE</f>
        <v>2370</v>
      </c>
      <c r="B2470">
        <f t="shared" si="166"/>
        <v>1325.2871812256701</v>
      </c>
      <c r="C2470"/>
      <c r="D2470"/>
      <c r="E2470"/>
      <c r="F2470" s="1">
        <f t="shared" si="167"/>
        <v>520.0334422102992</v>
      </c>
      <c r="G2470" s="1">
        <f t="shared" si="168"/>
        <v>-1926.6350394944434</v>
      </c>
      <c r="P2470"/>
      <c r="Q2470"/>
    </row>
    <row r="2471" spans="1:17" x14ac:dyDescent="0.25">
      <c r="A2471" s="1">
        <f t="shared" si="169"/>
        <v>2371</v>
      </c>
      <c r="B2471">
        <f t="shared" si="166"/>
        <v>1325.8463741291409</v>
      </c>
      <c r="C2471"/>
      <c r="D2471"/>
      <c r="E2471"/>
      <c r="F2471" s="1">
        <f t="shared" si="167"/>
        <v>520.86247978285428</v>
      </c>
      <c r="G2471" s="1">
        <f t="shared" si="168"/>
        <v>-1927.4640770669985</v>
      </c>
      <c r="P2471"/>
      <c r="Q2471"/>
    </row>
    <row r="2472" spans="1:17" x14ac:dyDescent="0.25">
      <c r="A2472" s="1">
        <f t="shared" si="169"/>
        <v>2372</v>
      </c>
      <c r="B2472">
        <f t="shared" si="166"/>
        <v>1326.4055670326118</v>
      </c>
      <c r="C2472"/>
      <c r="D2472"/>
      <c r="E2472"/>
      <c r="F2472" s="1">
        <f t="shared" si="167"/>
        <v>521.69151735540936</v>
      </c>
      <c r="G2472" s="1">
        <f t="shared" si="168"/>
        <v>-1928.2931146395536</v>
      </c>
      <c r="P2472"/>
      <c r="Q2472"/>
    </row>
    <row r="2473" spans="1:17" x14ac:dyDescent="0.25">
      <c r="A2473" s="1">
        <f t="shared" si="169"/>
        <v>2373</v>
      </c>
      <c r="B2473">
        <f t="shared" si="166"/>
        <v>1326.9647599360824</v>
      </c>
      <c r="C2473"/>
      <c r="D2473"/>
      <c r="E2473"/>
      <c r="F2473" s="1">
        <f t="shared" si="167"/>
        <v>522.52055492796433</v>
      </c>
      <c r="G2473" s="1">
        <f t="shared" si="168"/>
        <v>-1929.1221522121086</v>
      </c>
      <c r="P2473"/>
      <c r="Q2473"/>
    </row>
    <row r="2474" spans="1:17" x14ac:dyDescent="0.25">
      <c r="A2474" s="1">
        <f t="shared" si="169"/>
        <v>2374</v>
      </c>
      <c r="B2474">
        <f t="shared" si="166"/>
        <v>1327.5239528395532</v>
      </c>
      <c r="C2474"/>
      <c r="D2474"/>
      <c r="E2474"/>
      <c r="F2474" s="1">
        <f t="shared" si="167"/>
        <v>523.34959250051941</v>
      </c>
      <c r="G2474" s="1">
        <f t="shared" si="168"/>
        <v>-1929.9511897846635</v>
      </c>
      <c r="P2474"/>
      <c r="Q2474"/>
    </row>
    <row r="2475" spans="1:17" x14ac:dyDescent="0.25">
      <c r="A2475" s="1">
        <f t="shared" si="169"/>
        <v>2375</v>
      </c>
      <c r="B2475">
        <f t="shared" si="166"/>
        <v>1328.0831457430238</v>
      </c>
      <c r="C2475"/>
      <c r="D2475"/>
      <c r="E2475"/>
      <c r="F2475" s="1">
        <f t="shared" si="167"/>
        <v>524.17863007307449</v>
      </c>
      <c r="G2475" s="1">
        <f t="shared" si="168"/>
        <v>-1930.7802273572186</v>
      </c>
      <c r="P2475"/>
      <c r="Q2475"/>
    </row>
    <row r="2476" spans="1:17" x14ac:dyDescent="0.25">
      <c r="A2476" s="1">
        <f t="shared" si="169"/>
        <v>2376</v>
      </c>
      <c r="B2476">
        <f t="shared" si="166"/>
        <v>1328.6423386464946</v>
      </c>
      <c r="C2476"/>
      <c r="D2476"/>
      <c r="E2476"/>
      <c r="F2476" s="1">
        <f t="shared" si="167"/>
        <v>525.00766764562945</v>
      </c>
      <c r="G2476" s="1">
        <f t="shared" si="168"/>
        <v>-1931.6092649297736</v>
      </c>
      <c r="P2476"/>
      <c r="Q2476"/>
    </row>
    <row r="2477" spans="1:17" x14ac:dyDescent="0.25">
      <c r="A2477" s="1">
        <f t="shared" si="169"/>
        <v>2377</v>
      </c>
      <c r="B2477">
        <f t="shared" si="166"/>
        <v>1329.2015315499655</v>
      </c>
      <c r="C2477"/>
      <c r="D2477"/>
      <c r="E2477"/>
      <c r="F2477" s="1">
        <f t="shared" si="167"/>
        <v>525.83670521818453</v>
      </c>
      <c r="G2477" s="1">
        <f t="shared" si="168"/>
        <v>-1932.4383025023287</v>
      </c>
      <c r="P2477"/>
      <c r="Q2477"/>
    </row>
    <row r="2478" spans="1:17" x14ac:dyDescent="0.25">
      <c r="A2478" s="1">
        <f t="shared" si="169"/>
        <v>2378</v>
      </c>
      <c r="B2478">
        <f t="shared" si="166"/>
        <v>1329.7607244534361</v>
      </c>
      <c r="C2478"/>
      <c r="D2478"/>
      <c r="E2478"/>
      <c r="F2478" s="1">
        <f t="shared" si="167"/>
        <v>526.66574279073961</v>
      </c>
      <c r="G2478" s="1">
        <f t="shared" si="168"/>
        <v>-1933.2673400748838</v>
      </c>
      <c r="P2478"/>
      <c r="Q2478"/>
    </row>
    <row r="2479" spans="1:17" x14ac:dyDescent="0.25">
      <c r="A2479" s="1">
        <f t="shared" si="169"/>
        <v>2379</v>
      </c>
      <c r="B2479">
        <f t="shared" si="166"/>
        <v>1330.3199173569069</v>
      </c>
      <c r="C2479"/>
      <c r="D2479"/>
      <c r="E2479"/>
      <c r="F2479" s="1">
        <f t="shared" si="167"/>
        <v>527.49478036329458</v>
      </c>
      <c r="G2479" s="1">
        <f t="shared" si="168"/>
        <v>-1934.0963776474387</v>
      </c>
      <c r="P2479"/>
      <c r="Q2479"/>
    </row>
    <row r="2480" spans="1:17" x14ac:dyDescent="0.25">
      <c r="A2480" s="1">
        <f t="shared" si="169"/>
        <v>2380</v>
      </c>
      <c r="B2480">
        <f t="shared" si="166"/>
        <v>1330.8791102603777</v>
      </c>
      <c r="C2480"/>
      <c r="D2480"/>
      <c r="E2480"/>
      <c r="F2480" s="1">
        <f t="shared" si="167"/>
        <v>528.32381793584966</v>
      </c>
      <c r="G2480" s="1">
        <f t="shared" si="168"/>
        <v>-1934.9254152199937</v>
      </c>
      <c r="P2480"/>
      <c r="Q2480"/>
    </row>
    <row r="2481" spans="1:17" x14ac:dyDescent="0.25">
      <c r="A2481" s="1">
        <f t="shared" si="169"/>
        <v>2381</v>
      </c>
      <c r="B2481">
        <f t="shared" si="166"/>
        <v>1331.4383031638483</v>
      </c>
      <c r="C2481"/>
      <c r="D2481"/>
      <c r="E2481"/>
      <c r="F2481" s="1">
        <f t="shared" si="167"/>
        <v>529.15285550840474</v>
      </c>
      <c r="G2481" s="1">
        <f t="shared" si="168"/>
        <v>-1935.7544527925488</v>
      </c>
      <c r="P2481"/>
      <c r="Q2481"/>
    </row>
    <row r="2482" spans="1:17" x14ac:dyDescent="0.25">
      <c r="A2482" s="1">
        <f t="shared" si="169"/>
        <v>2382</v>
      </c>
      <c r="B2482">
        <f t="shared" si="166"/>
        <v>1331.9974960673192</v>
      </c>
      <c r="C2482"/>
      <c r="D2482"/>
      <c r="E2482"/>
      <c r="F2482" s="1">
        <f t="shared" si="167"/>
        <v>529.98189308095971</v>
      </c>
      <c r="G2482" s="1">
        <f t="shared" si="168"/>
        <v>-1936.5834903651039</v>
      </c>
      <c r="P2482"/>
      <c r="Q2482"/>
    </row>
    <row r="2483" spans="1:17" x14ac:dyDescent="0.25">
      <c r="A2483" s="1">
        <f t="shared" si="169"/>
        <v>2383</v>
      </c>
      <c r="B2483">
        <f t="shared" si="166"/>
        <v>1332.5566889707898</v>
      </c>
      <c r="C2483"/>
      <c r="D2483"/>
      <c r="E2483"/>
      <c r="F2483" s="1">
        <f t="shared" si="167"/>
        <v>530.81093065351479</v>
      </c>
      <c r="G2483" s="1">
        <f t="shared" si="168"/>
        <v>-1937.412527937659</v>
      </c>
      <c r="P2483"/>
      <c r="Q2483"/>
    </row>
    <row r="2484" spans="1:17" x14ac:dyDescent="0.25">
      <c r="A2484" s="1">
        <f t="shared" si="169"/>
        <v>2384</v>
      </c>
      <c r="B2484">
        <f t="shared" si="166"/>
        <v>1333.1158818742606</v>
      </c>
      <c r="C2484"/>
      <c r="D2484"/>
      <c r="E2484"/>
      <c r="F2484" s="1">
        <f t="shared" si="167"/>
        <v>531.63996822606987</v>
      </c>
      <c r="G2484" s="1">
        <f t="shared" si="168"/>
        <v>-1938.2415655102141</v>
      </c>
      <c r="P2484"/>
      <c r="Q2484"/>
    </row>
    <row r="2485" spans="1:17" x14ac:dyDescent="0.25">
      <c r="A2485" s="1">
        <f t="shared" si="169"/>
        <v>2385</v>
      </c>
      <c r="B2485">
        <f t="shared" si="166"/>
        <v>1333.6750747777314</v>
      </c>
      <c r="C2485"/>
      <c r="D2485"/>
      <c r="E2485"/>
      <c r="F2485" s="1">
        <f t="shared" si="167"/>
        <v>532.46900579862483</v>
      </c>
      <c r="G2485" s="1">
        <f t="shared" si="168"/>
        <v>-1939.0706030827691</v>
      </c>
      <c r="P2485"/>
      <c r="Q2485"/>
    </row>
    <row r="2486" spans="1:17" x14ac:dyDescent="0.25">
      <c r="A2486" s="1">
        <f t="shared" si="169"/>
        <v>2386</v>
      </c>
      <c r="B2486">
        <f t="shared" si="166"/>
        <v>1334.234267681202</v>
      </c>
      <c r="C2486"/>
      <c r="D2486"/>
      <c r="E2486"/>
      <c r="F2486" s="1">
        <f t="shared" si="167"/>
        <v>533.29804337117992</v>
      </c>
      <c r="G2486" s="1">
        <f t="shared" si="168"/>
        <v>-1939.899640655324</v>
      </c>
      <c r="P2486"/>
      <c r="Q2486"/>
    </row>
    <row r="2487" spans="1:17" x14ac:dyDescent="0.25">
      <c r="A2487" s="1">
        <f t="shared" si="169"/>
        <v>2387</v>
      </c>
      <c r="B2487">
        <f t="shared" si="166"/>
        <v>1334.7934605846729</v>
      </c>
      <c r="C2487"/>
      <c r="D2487"/>
      <c r="E2487"/>
      <c r="F2487" s="1">
        <f t="shared" si="167"/>
        <v>534.127080943735</v>
      </c>
      <c r="G2487" s="1">
        <f t="shared" si="168"/>
        <v>-1940.7286782278791</v>
      </c>
      <c r="P2487"/>
      <c r="Q2487"/>
    </row>
    <row r="2488" spans="1:17" x14ac:dyDescent="0.25">
      <c r="A2488" s="1">
        <f t="shared" si="169"/>
        <v>2388</v>
      </c>
      <c r="B2488">
        <f t="shared" si="166"/>
        <v>1335.3526534881437</v>
      </c>
      <c r="C2488"/>
      <c r="D2488"/>
      <c r="E2488"/>
      <c r="F2488" s="1">
        <f t="shared" si="167"/>
        <v>534.95611851628996</v>
      </c>
      <c r="G2488" s="1">
        <f t="shared" si="168"/>
        <v>-1941.5577158004342</v>
      </c>
      <c r="P2488"/>
      <c r="Q2488"/>
    </row>
    <row r="2489" spans="1:17" x14ac:dyDescent="0.25">
      <c r="A2489" s="1">
        <f t="shared" si="169"/>
        <v>2389</v>
      </c>
      <c r="B2489">
        <f t="shared" si="166"/>
        <v>1335.9118463916143</v>
      </c>
      <c r="C2489"/>
      <c r="D2489"/>
      <c r="E2489"/>
      <c r="F2489" s="1">
        <f t="shared" si="167"/>
        <v>535.78515608884504</v>
      </c>
      <c r="G2489" s="1">
        <f t="shared" si="168"/>
        <v>-1942.3867533729892</v>
      </c>
      <c r="P2489"/>
      <c r="Q2489"/>
    </row>
    <row r="2490" spans="1:17" x14ac:dyDescent="0.25">
      <c r="A2490" s="1">
        <f t="shared" si="169"/>
        <v>2390</v>
      </c>
      <c r="B2490">
        <f t="shared" si="166"/>
        <v>1336.4710392950851</v>
      </c>
      <c r="C2490"/>
      <c r="D2490"/>
      <c r="E2490"/>
      <c r="F2490" s="1">
        <f t="shared" si="167"/>
        <v>536.61419366140012</v>
      </c>
      <c r="G2490" s="1">
        <f t="shared" si="168"/>
        <v>-1943.2157909455443</v>
      </c>
      <c r="P2490"/>
      <c r="Q2490"/>
    </row>
    <row r="2491" spans="1:17" x14ac:dyDescent="0.25">
      <c r="A2491" s="1">
        <f t="shared" si="169"/>
        <v>2391</v>
      </c>
      <c r="B2491">
        <f t="shared" si="166"/>
        <v>1337.030232198556</v>
      </c>
      <c r="C2491"/>
      <c r="D2491"/>
      <c r="E2491"/>
      <c r="F2491" s="1">
        <f t="shared" si="167"/>
        <v>537.44323123395509</v>
      </c>
      <c r="G2491" s="1">
        <f t="shared" si="168"/>
        <v>-1944.0448285180992</v>
      </c>
      <c r="P2491"/>
      <c r="Q2491"/>
    </row>
    <row r="2492" spans="1:17" x14ac:dyDescent="0.25">
      <c r="A2492" s="1">
        <f t="shared" si="169"/>
        <v>2392</v>
      </c>
      <c r="B2492">
        <f t="shared" si="166"/>
        <v>1337.5894251020266</v>
      </c>
      <c r="C2492"/>
      <c r="D2492"/>
      <c r="E2492"/>
      <c r="F2492" s="1">
        <f t="shared" si="167"/>
        <v>538.27226880651017</v>
      </c>
      <c r="G2492" s="1">
        <f t="shared" si="168"/>
        <v>-1944.8738660906542</v>
      </c>
      <c r="P2492"/>
      <c r="Q2492"/>
    </row>
    <row r="2493" spans="1:17" x14ac:dyDescent="0.25">
      <c r="A2493" s="1">
        <f t="shared" si="169"/>
        <v>2393</v>
      </c>
      <c r="B2493">
        <f t="shared" si="166"/>
        <v>1338.1486180054974</v>
      </c>
      <c r="C2493"/>
      <c r="D2493"/>
      <c r="E2493"/>
      <c r="F2493" s="1">
        <f t="shared" si="167"/>
        <v>539.10130637906525</v>
      </c>
      <c r="G2493" s="1">
        <f t="shared" si="168"/>
        <v>-1945.7029036632093</v>
      </c>
      <c r="P2493"/>
      <c r="Q2493"/>
    </row>
    <row r="2494" spans="1:17" x14ac:dyDescent="0.25">
      <c r="A2494" s="1">
        <f t="shared" si="169"/>
        <v>2394</v>
      </c>
      <c r="B2494">
        <f t="shared" si="166"/>
        <v>1338.707810908968</v>
      </c>
      <c r="C2494"/>
      <c r="D2494"/>
      <c r="E2494"/>
      <c r="F2494" s="1">
        <f t="shared" si="167"/>
        <v>539.93034395162022</v>
      </c>
      <c r="G2494" s="1">
        <f t="shared" si="168"/>
        <v>-1946.5319412357644</v>
      </c>
      <c r="P2494"/>
      <c r="Q2494"/>
    </row>
    <row r="2495" spans="1:17" x14ac:dyDescent="0.25">
      <c r="A2495" s="1">
        <f t="shared" si="169"/>
        <v>2395</v>
      </c>
      <c r="B2495">
        <f t="shared" si="166"/>
        <v>1339.2670038124388</v>
      </c>
      <c r="C2495"/>
      <c r="D2495"/>
      <c r="E2495"/>
      <c r="F2495" s="1">
        <f t="shared" si="167"/>
        <v>540.7593815241753</v>
      </c>
      <c r="G2495" s="1">
        <f t="shared" si="168"/>
        <v>-1947.3609788083195</v>
      </c>
      <c r="P2495"/>
      <c r="Q2495"/>
    </row>
    <row r="2496" spans="1:17" x14ac:dyDescent="0.25">
      <c r="A2496" s="1">
        <f t="shared" si="169"/>
        <v>2396</v>
      </c>
      <c r="B2496">
        <f t="shared" si="166"/>
        <v>1339.8261967159096</v>
      </c>
      <c r="C2496"/>
      <c r="D2496"/>
      <c r="E2496"/>
      <c r="F2496" s="1">
        <f t="shared" si="167"/>
        <v>541.58841909673038</v>
      </c>
      <c r="G2496" s="1">
        <f t="shared" si="168"/>
        <v>-1948.1900163808746</v>
      </c>
      <c r="P2496"/>
      <c r="Q2496"/>
    </row>
    <row r="2497" spans="1:17" x14ac:dyDescent="0.25">
      <c r="A2497" s="1">
        <f t="shared" si="169"/>
        <v>2397</v>
      </c>
      <c r="B2497">
        <f t="shared" si="166"/>
        <v>1340.3853896193802</v>
      </c>
      <c r="C2497"/>
      <c r="D2497"/>
      <c r="E2497"/>
      <c r="F2497" s="1">
        <f t="shared" si="167"/>
        <v>542.41745666928534</v>
      </c>
      <c r="G2497" s="1">
        <f t="shared" si="168"/>
        <v>-1949.0190539534294</v>
      </c>
      <c r="P2497"/>
      <c r="Q2497"/>
    </row>
    <row r="2498" spans="1:17" x14ac:dyDescent="0.25">
      <c r="A2498" s="1">
        <f t="shared" si="169"/>
        <v>2398</v>
      </c>
      <c r="B2498">
        <f t="shared" si="166"/>
        <v>1340.9445825228511</v>
      </c>
      <c r="C2498"/>
      <c r="D2498"/>
      <c r="E2498"/>
      <c r="F2498" s="1">
        <f t="shared" si="167"/>
        <v>543.24649424184042</v>
      </c>
      <c r="G2498" s="1">
        <f t="shared" si="168"/>
        <v>-1949.8480915259845</v>
      </c>
      <c r="P2498"/>
      <c r="Q2498"/>
    </row>
    <row r="2499" spans="1:17" x14ac:dyDescent="0.25">
      <c r="A2499" s="1">
        <f t="shared" si="169"/>
        <v>2399</v>
      </c>
      <c r="B2499">
        <f t="shared" si="166"/>
        <v>1341.5037754263219</v>
      </c>
      <c r="C2499"/>
      <c r="D2499"/>
      <c r="E2499"/>
      <c r="F2499" s="1">
        <f t="shared" si="167"/>
        <v>544.0755318143955</v>
      </c>
      <c r="G2499" s="1">
        <f t="shared" si="168"/>
        <v>-1950.6771290985396</v>
      </c>
      <c r="P2499"/>
      <c r="Q2499"/>
    </row>
    <row r="2500" spans="1:17" x14ac:dyDescent="0.25">
      <c r="A2500" s="1">
        <f t="shared" si="169"/>
        <v>2400</v>
      </c>
      <c r="B2500">
        <f t="shared" si="166"/>
        <v>1342.0629683297925</v>
      </c>
      <c r="C2500"/>
      <c r="D2500"/>
      <c r="E2500"/>
      <c r="F2500" s="1">
        <f t="shared" si="167"/>
        <v>544.90456938695047</v>
      </c>
      <c r="G2500" s="1">
        <f t="shared" si="168"/>
        <v>-1951.5061666710947</v>
      </c>
      <c r="P2500"/>
      <c r="Q2500"/>
    </row>
    <row r="2501" spans="1:17" x14ac:dyDescent="0.25">
      <c r="A2501" s="1">
        <f t="shared" si="169"/>
        <v>2401</v>
      </c>
      <c r="B2501">
        <f t="shared" si="166"/>
        <v>1342.6221612332633</v>
      </c>
      <c r="C2501"/>
      <c r="D2501"/>
      <c r="E2501"/>
      <c r="F2501" s="1">
        <f t="shared" si="167"/>
        <v>545.73360695950555</v>
      </c>
      <c r="G2501" s="1">
        <f t="shared" si="168"/>
        <v>-1952.3352042436497</v>
      </c>
      <c r="P2501"/>
      <c r="Q2501"/>
    </row>
    <row r="2502" spans="1:17" x14ac:dyDescent="0.25">
      <c r="A2502" s="1">
        <f t="shared" si="169"/>
        <v>2402</v>
      </c>
      <c r="B2502">
        <f t="shared" si="166"/>
        <v>1343.1813541367342</v>
      </c>
      <c r="C2502"/>
      <c r="D2502"/>
      <c r="E2502"/>
      <c r="F2502" s="1">
        <f t="shared" si="167"/>
        <v>546.56264453206063</v>
      </c>
      <c r="G2502" s="1">
        <f t="shared" si="168"/>
        <v>-1953.1642418162046</v>
      </c>
      <c r="P2502"/>
      <c r="Q2502"/>
    </row>
    <row r="2503" spans="1:17" x14ac:dyDescent="0.25">
      <c r="A2503" s="1">
        <f t="shared" si="169"/>
        <v>2403</v>
      </c>
      <c r="B2503">
        <f t="shared" si="166"/>
        <v>1343.7405470402048</v>
      </c>
      <c r="C2503"/>
      <c r="D2503"/>
      <c r="E2503"/>
      <c r="F2503" s="1">
        <f t="shared" si="167"/>
        <v>547.3916821046156</v>
      </c>
      <c r="G2503" s="1">
        <f t="shared" si="168"/>
        <v>-1953.9932793887597</v>
      </c>
      <c r="P2503"/>
      <c r="Q2503"/>
    </row>
    <row r="2504" spans="1:17" x14ac:dyDescent="0.25">
      <c r="A2504" s="1">
        <f t="shared" si="169"/>
        <v>2404</v>
      </c>
      <c r="B2504">
        <f t="shared" si="166"/>
        <v>1344.2997399436756</v>
      </c>
      <c r="C2504"/>
      <c r="D2504"/>
      <c r="E2504"/>
      <c r="F2504" s="1">
        <f t="shared" si="167"/>
        <v>548.22071967717068</v>
      </c>
      <c r="G2504" s="1">
        <f t="shared" si="168"/>
        <v>-1954.8223169613148</v>
      </c>
      <c r="P2504"/>
      <c r="Q2504"/>
    </row>
    <row r="2505" spans="1:17" x14ac:dyDescent="0.25">
      <c r="A2505" s="1">
        <f t="shared" si="169"/>
        <v>2405</v>
      </c>
      <c r="B2505">
        <f t="shared" si="166"/>
        <v>1344.8589328471462</v>
      </c>
      <c r="C2505"/>
      <c r="D2505"/>
      <c r="E2505"/>
      <c r="F2505" s="1">
        <f t="shared" si="167"/>
        <v>549.04975724972576</v>
      </c>
      <c r="G2505" s="1">
        <f t="shared" si="168"/>
        <v>-1955.6513545338698</v>
      </c>
      <c r="P2505"/>
      <c r="Q2505"/>
    </row>
    <row r="2506" spans="1:17" x14ac:dyDescent="0.25">
      <c r="A2506" s="1">
        <f t="shared" si="169"/>
        <v>2406</v>
      </c>
      <c r="B2506">
        <f t="shared" si="166"/>
        <v>1345.418125750617</v>
      </c>
      <c r="C2506"/>
      <c r="D2506"/>
      <c r="E2506"/>
      <c r="F2506" s="1">
        <f t="shared" si="167"/>
        <v>549.87879482228072</v>
      </c>
      <c r="G2506" s="1">
        <f t="shared" si="168"/>
        <v>-1956.4803921064249</v>
      </c>
      <c r="P2506"/>
      <c r="Q2506"/>
    </row>
    <row r="2507" spans="1:17" x14ac:dyDescent="0.25">
      <c r="A2507" s="1">
        <f t="shared" si="169"/>
        <v>2407</v>
      </c>
      <c r="B2507">
        <f t="shared" si="166"/>
        <v>1345.9773186540879</v>
      </c>
      <c r="C2507"/>
      <c r="D2507"/>
      <c r="E2507"/>
      <c r="F2507" s="1">
        <f t="shared" si="167"/>
        <v>550.7078323948358</v>
      </c>
      <c r="G2507" s="1">
        <f t="shared" si="168"/>
        <v>-1957.30942967898</v>
      </c>
      <c r="P2507"/>
      <c r="Q2507"/>
    </row>
    <row r="2508" spans="1:17" x14ac:dyDescent="0.25">
      <c r="A2508" s="1">
        <f t="shared" si="169"/>
        <v>2408</v>
      </c>
      <c r="B2508">
        <f t="shared" si="166"/>
        <v>1346.5365115575585</v>
      </c>
      <c r="C2508"/>
      <c r="D2508"/>
      <c r="E2508"/>
      <c r="F2508" s="1">
        <f t="shared" si="167"/>
        <v>551.53686996739088</v>
      </c>
      <c r="G2508" s="1">
        <f t="shared" si="168"/>
        <v>-1958.1384672515351</v>
      </c>
      <c r="P2508"/>
      <c r="Q2508"/>
    </row>
    <row r="2509" spans="1:17" x14ac:dyDescent="0.25">
      <c r="A2509" s="1">
        <f t="shared" si="169"/>
        <v>2409</v>
      </c>
      <c r="B2509">
        <f t="shared" si="166"/>
        <v>1347.0957044610293</v>
      </c>
      <c r="C2509"/>
      <c r="D2509"/>
      <c r="E2509"/>
      <c r="F2509" s="1">
        <f t="shared" si="167"/>
        <v>552.36590753994585</v>
      </c>
      <c r="G2509" s="1">
        <f t="shared" si="168"/>
        <v>-1958.9675048240899</v>
      </c>
      <c r="P2509"/>
      <c r="Q2509"/>
    </row>
    <row r="2510" spans="1:17" x14ac:dyDescent="0.25">
      <c r="A2510" s="1">
        <f t="shared" si="169"/>
        <v>2410</v>
      </c>
      <c r="B2510">
        <f t="shared" si="166"/>
        <v>1347.6548973645001</v>
      </c>
      <c r="C2510"/>
      <c r="D2510"/>
      <c r="E2510"/>
      <c r="F2510" s="1">
        <f t="shared" si="167"/>
        <v>553.19494511250093</v>
      </c>
      <c r="G2510" s="1">
        <f t="shared" si="168"/>
        <v>-1959.796542396645</v>
      </c>
      <c r="P2510"/>
      <c r="Q2510"/>
    </row>
    <row r="2511" spans="1:17" x14ac:dyDescent="0.25">
      <c r="A2511" s="1">
        <f t="shared" si="169"/>
        <v>2411</v>
      </c>
      <c r="B2511">
        <f t="shared" si="166"/>
        <v>1348.2140902679707</v>
      </c>
      <c r="C2511"/>
      <c r="D2511"/>
      <c r="E2511"/>
      <c r="F2511" s="1">
        <f t="shared" si="167"/>
        <v>554.0239826850559</v>
      </c>
      <c r="G2511" s="1">
        <f t="shared" si="168"/>
        <v>-1960.6255799692001</v>
      </c>
      <c r="P2511"/>
      <c r="Q2511"/>
    </row>
    <row r="2512" spans="1:17" x14ac:dyDescent="0.25">
      <c r="A2512" s="1">
        <f t="shared" si="169"/>
        <v>2412</v>
      </c>
      <c r="B2512">
        <f t="shared" si="166"/>
        <v>1348.7732831714416</v>
      </c>
      <c r="C2512"/>
      <c r="D2512"/>
      <c r="E2512"/>
      <c r="F2512" s="1">
        <f t="shared" si="167"/>
        <v>554.85302025761098</v>
      </c>
      <c r="G2512" s="1">
        <f t="shared" si="168"/>
        <v>-1961.4546175417552</v>
      </c>
      <c r="P2512"/>
      <c r="Q2512"/>
    </row>
    <row r="2513" spans="1:17" x14ac:dyDescent="0.25">
      <c r="A2513" s="1">
        <f t="shared" si="169"/>
        <v>2413</v>
      </c>
      <c r="B2513">
        <f t="shared" si="166"/>
        <v>1349.3324760749124</v>
      </c>
      <c r="C2513"/>
      <c r="D2513"/>
      <c r="E2513"/>
      <c r="F2513" s="1">
        <f t="shared" si="167"/>
        <v>555.68205783016606</v>
      </c>
      <c r="G2513" s="1">
        <f t="shared" si="168"/>
        <v>-1962.2836551143102</v>
      </c>
      <c r="P2513"/>
      <c r="Q2513"/>
    </row>
    <row r="2514" spans="1:17" x14ac:dyDescent="0.25">
      <c r="A2514" s="1">
        <f t="shared" si="169"/>
        <v>2414</v>
      </c>
      <c r="B2514">
        <f t="shared" si="166"/>
        <v>1349.891668978383</v>
      </c>
      <c r="C2514"/>
      <c r="D2514"/>
      <c r="E2514"/>
      <c r="F2514" s="1">
        <f t="shared" si="167"/>
        <v>556.51109540272103</v>
      </c>
      <c r="G2514" s="1">
        <f t="shared" si="168"/>
        <v>-1963.1126926868651</v>
      </c>
      <c r="P2514"/>
      <c r="Q2514"/>
    </row>
    <row r="2515" spans="1:17" x14ac:dyDescent="0.25">
      <c r="A2515" s="1">
        <f t="shared" si="169"/>
        <v>2415</v>
      </c>
      <c r="B2515">
        <f t="shared" si="166"/>
        <v>1350.4508618818538</v>
      </c>
      <c r="C2515"/>
      <c r="D2515"/>
      <c r="E2515"/>
      <c r="F2515" s="1">
        <f t="shared" si="167"/>
        <v>557.34013297527611</v>
      </c>
      <c r="G2515" s="1">
        <f t="shared" si="168"/>
        <v>-1963.9417302594202</v>
      </c>
      <c r="P2515"/>
      <c r="Q2515"/>
    </row>
    <row r="2516" spans="1:17" x14ac:dyDescent="0.25">
      <c r="A2516" s="1">
        <f t="shared" si="169"/>
        <v>2416</v>
      </c>
      <c r="B2516">
        <f t="shared" si="166"/>
        <v>1351.0100547853244</v>
      </c>
      <c r="C2516"/>
      <c r="D2516"/>
      <c r="E2516"/>
      <c r="F2516" s="1">
        <f t="shared" si="167"/>
        <v>558.16917054783119</v>
      </c>
      <c r="G2516" s="1">
        <f t="shared" si="168"/>
        <v>-1964.7707678319753</v>
      </c>
      <c r="P2516"/>
      <c r="Q2516"/>
    </row>
    <row r="2517" spans="1:17" x14ac:dyDescent="0.25">
      <c r="A2517" s="1">
        <f t="shared" si="169"/>
        <v>2417</v>
      </c>
      <c r="B2517">
        <f t="shared" si="166"/>
        <v>1351.5692476887953</v>
      </c>
      <c r="C2517"/>
      <c r="D2517"/>
      <c r="E2517"/>
      <c r="F2517" s="1">
        <f t="shared" si="167"/>
        <v>558.99820812038615</v>
      </c>
      <c r="G2517" s="1">
        <f t="shared" si="168"/>
        <v>-1965.5998054045303</v>
      </c>
      <c r="P2517"/>
      <c r="Q2517"/>
    </row>
    <row r="2518" spans="1:17" x14ac:dyDescent="0.25">
      <c r="A2518" s="1">
        <f t="shared" si="169"/>
        <v>2418</v>
      </c>
      <c r="B2518">
        <f t="shared" si="166"/>
        <v>1352.1284405922661</v>
      </c>
      <c r="C2518"/>
      <c r="D2518"/>
      <c r="E2518"/>
      <c r="F2518" s="1">
        <f t="shared" si="167"/>
        <v>559.82724569294123</v>
      </c>
      <c r="G2518" s="1">
        <f t="shared" si="168"/>
        <v>-1966.4288429770854</v>
      </c>
      <c r="P2518"/>
      <c r="Q2518"/>
    </row>
    <row r="2519" spans="1:17" x14ac:dyDescent="0.25">
      <c r="A2519" s="1">
        <f t="shared" si="169"/>
        <v>2419</v>
      </c>
      <c r="B2519">
        <f t="shared" si="166"/>
        <v>1352.6876334957367</v>
      </c>
      <c r="C2519"/>
      <c r="D2519"/>
      <c r="E2519"/>
      <c r="F2519" s="1">
        <f t="shared" si="167"/>
        <v>560.65628326549631</v>
      </c>
      <c r="G2519" s="1">
        <f t="shared" si="168"/>
        <v>-1967.2578805496405</v>
      </c>
      <c r="P2519"/>
      <c r="Q2519"/>
    </row>
    <row r="2520" spans="1:17" x14ac:dyDescent="0.25">
      <c r="A2520" s="1">
        <f t="shared" si="169"/>
        <v>2420</v>
      </c>
      <c r="B2520">
        <f t="shared" si="166"/>
        <v>1353.2468263992075</v>
      </c>
      <c r="C2520"/>
      <c r="D2520"/>
      <c r="E2520"/>
      <c r="F2520" s="1">
        <f t="shared" si="167"/>
        <v>561.48532083805128</v>
      </c>
      <c r="G2520" s="1">
        <f t="shared" si="168"/>
        <v>-1968.0869181221956</v>
      </c>
      <c r="P2520"/>
      <c r="Q2520"/>
    </row>
    <row r="2521" spans="1:17" x14ac:dyDescent="0.25">
      <c r="A2521" s="1">
        <f t="shared" si="169"/>
        <v>2421</v>
      </c>
      <c r="B2521">
        <f t="shared" si="166"/>
        <v>1353.8060193026784</v>
      </c>
      <c r="C2521"/>
      <c r="D2521"/>
      <c r="E2521"/>
      <c r="F2521" s="1">
        <f t="shared" si="167"/>
        <v>562.31435841060636</v>
      </c>
      <c r="G2521" s="1">
        <f t="shared" si="168"/>
        <v>-1968.9159556947504</v>
      </c>
      <c r="P2521"/>
      <c r="Q2521"/>
    </row>
    <row r="2522" spans="1:17" x14ac:dyDescent="0.25">
      <c r="A2522" s="1">
        <f t="shared" si="169"/>
        <v>2422</v>
      </c>
      <c r="B2522">
        <f t="shared" si="166"/>
        <v>1354.365212206149</v>
      </c>
      <c r="C2522"/>
      <c r="D2522"/>
      <c r="E2522"/>
      <c r="F2522" s="1">
        <f t="shared" si="167"/>
        <v>563.14339598316144</v>
      </c>
      <c r="G2522" s="1">
        <f t="shared" si="168"/>
        <v>-1969.7449932673055</v>
      </c>
      <c r="P2522"/>
      <c r="Q2522"/>
    </row>
    <row r="2523" spans="1:17" x14ac:dyDescent="0.25">
      <c r="A2523" s="1">
        <f t="shared" si="169"/>
        <v>2423</v>
      </c>
      <c r="B2523">
        <f t="shared" si="166"/>
        <v>1354.9244051096198</v>
      </c>
      <c r="C2523"/>
      <c r="D2523"/>
      <c r="E2523"/>
      <c r="F2523" s="1">
        <f t="shared" si="167"/>
        <v>563.97243355571641</v>
      </c>
      <c r="G2523" s="1">
        <f t="shared" si="168"/>
        <v>-1970.5740308398606</v>
      </c>
      <c r="P2523"/>
      <c r="Q2523"/>
    </row>
    <row r="2524" spans="1:17" x14ac:dyDescent="0.25">
      <c r="A2524" s="1">
        <f t="shared" si="169"/>
        <v>2424</v>
      </c>
      <c r="B2524">
        <f t="shared" si="166"/>
        <v>1355.4835980130904</v>
      </c>
      <c r="C2524"/>
      <c r="D2524"/>
      <c r="E2524"/>
      <c r="F2524" s="1">
        <f t="shared" si="167"/>
        <v>564.80147112827149</v>
      </c>
      <c r="G2524" s="1">
        <f t="shared" si="168"/>
        <v>-1971.4030684124157</v>
      </c>
      <c r="P2524"/>
      <c r="Q2524"/>
    </row>
    <row r="2525" spans="1:17" x14ac:dyDescent="0.25">
      <c r="A2525" s="1">
        <f t="shared" si="169"/>
        <v>2425</v>
      </c>
      <c r="B2525">
        <f t="shared" si="166"/>
        <v>1356.0427909165612</v>
      </c>
      <c r="C2525"/>
      <c r="D2525"/>
      <c r="E2525"/>
      <c r="F2525" s="1">
        <f t="shared" si="167"/>
        <v>565.63050870082657</v>
      </c>
      <c r="G2525" s="1">
        <f t="shared" si="168"/>
        <v>-1972.2321059849708</v>
      </c>
      <c r="P2525"/>
      <c r="Q2525"/>
    </row>
    <row r="2526" spans="1:17" x14ac:dyDescent="0.25">
      <c r="A2526" s="1">
        <f t="shared" si="169"/>
        <v>2426</v>
      </c>
      <c r="B2526">
        <f t="shared" si="166"/>
        <v>1356.601983820032</v>
      </c>
      <c r="C2526"/>
      <c r="D2526"/>
      <c r="E2526"/>
      <c r="F2526" s="1">
        <f t="shared" si="167"/>
        <v>566.45954627338153</v>
      </c>
      <c r="G2526" s="1">
        <f t="shared" si="168"/>
        <v>-1973.0611435575256</v>
      </c>
      <c r="P2526"/>
      <c r="Q2526"/>
    </row>
    <row r="2527" spans="1:17" x14ac:dyDescent="0.25">
      <c r="A2527" s="1">
        <f t="shared" si="169"/>
        <v>2427</v>
      </c>
      <c r="B2527">
        <f t="shared" si="166"/>
        <v>1357.1611767235026</v>
      </c>
      <c r="C2527"/>
      <c r="D2527"/>
      <c r="E2527"/>
      <c r="F2527" s="1">
        <f t="shared" si="167"/>
        <v>567.28858384593661</v>
      </c>
      <c r="G2527" s="1">
        <f t="shared" si="168"/>
        <v>-1973.8901811300807</v>
      </c>
      <c r="P2527"/>
      <c r="Q2527"/>
    </row>
    <row r="2528" spans="1:17" x14ac:dyDescent="0.25">
      <c r="A2528" s="1">
        <f t="shared" si="169"/>
        <v>2428</v>
      </c>
      <c r="B2528">
        <f t="shared" si="166"/>
        <v>1357.7203696269735</v>
      </c>
      <c r="C2528"/>
      <c r="D2528"/>
      <c r="E2528"/>
      <c r="F2528" s="1">
        <f t="shared" si="167"/>
        <v>568.11762141849169</v>
      </c>
      <c r="G2528" s="1">
        <f t="shared" si="168"/>
        <v>-1974.7192187026358</v>
      </c>
      <c r="P2528"/>
      <c r="Q2528"/>
    </row>
    <row r="2529" spans="1:17" x14ac:dyDescent="0.25">
      <c r="A2529" s="1">
        <f t="shared" si="169"/>
        <v>2429</v>
      </c>
      <c r="B2529">
        <f t="shared" si="166"/>
        <v>1358.2795625304443</v>
      </c>
      <c r="C2529"/>
      <c r="D2529"/>
      <c r="E2529"/>
      <c r="F2529" s="1">
        <f t="shared" si="167"/>
        <v>568.94665899104666</v>
      </c>
      <c r="G2529" s="1">
        <f t="shared" si="168"/>
        <v>-1975.5482562751909</v>
      </c>
      <c r="P2529"/>
      <c r="Q2529"/>
    </row>
    <row r="2530" spans="1:17" x14ac:dyDescent="0.25">
      <c r="A2530" s="1">
        <f t="shared" si="169"/>
        <v>2430</v>
      </c>
      <c r="B2530">
        <f t="shared" si="166"/>
        <v>1358.8387554339149</v>
      </c>
      <c r="C2530"/>
      <c r="D2530"/>
      <c r="E2530"/>
      <c r="F2530" s="1">
        <f t="shared" si="167"/>
        <v>569.77569656360174</v>
      </c>
      <c r="G2530" s="1">
        <f t="shared" si="168"/>
        <v>-1976.3772938477459</v>
      </c>
      <c r="P2530"/>
      <c r="Q2530"/>
    </row>
    <row r="2531" spans="1:17" x14ac:dyDescent="0.25">
      <c r="A2531" s="1">
        <f t="shared" si="169"/>
        <v>2431</v>
      </c>
      <c r="B2531">
        <f t="shared" si="166"/>
        <v>1359.3979483373857</v>
      </c>
      <c r="C2531"/>
      <c r="D2531"/>
      <c r="E2531"/>
      <c r="F2531" s="1">
        <f t="shared" si="167"/>
        <v>570.60473413615682</v>
      </c>
      <c r="G2531" s="1">
        <f t="shared" si="168"/>
        <v>-1977.206331420301</v>
      </c>
      <c r="P2531"/>
      <c r="Q2531"/>
    </row>
    <row r="2532" spans="1:17" x14ac:dyDescent="0.25">
      <c r="A2532" s="1">
        <f t="shared" si="169"/>
        <v>2432</v>
      </c>
      <c r="B2532">
        <f t="shared" si="166"/>
        <v>1359.9571412408566</v>
      </c>
      <c r="C2532"/>
      <c r="D2532"/>
      <c r="E2532"/>
      <c r="F2532" s="1">
        <f t="shared" si="167"/>
        <v>571.43377170871179</v>
      </c>
      <c r="G2532" s="1">
        <f t="shared" si="168"/>
        <v>-1978.0353689928561</v>
      </c>
      <c r="P2532"/>
      <c r="Q2532"/>
    </row>
    <row r="2533" spans="1:17" x14ac:dyDescent="0.25">
      <c r="A2533" s="1">
        <f t="shared" si="169"/>
        <v>2433</v>
      </c>
      <c r="B2533">
        <f t="shared" ref="B2533:B2596" si="170">A*A2533</f>
        <v>1360.5163341443272</v>
      </c>
      <c r="C2533"/>
      <c r="D2533"/>
      <c r="E2533"/>
      <c r="F2533" s="1">
        <f t="shared" ref="F2533:F2596" si="171">IF($A2533&lt;TSTRAIGHT,yarxiko-B*$A2533,IF($A2533&lt;time_up,-B*($A2533-TSTRAIGHT)+1/2*ABS(g)*($A2533-TSTRAIGHT)^2,B*(A2533-time_up)))</f>
        <v>572.26280928126687</v>
      </c>
      <c r="G2533" s="1">
        <f t="shared" ref="G2533:G2596" si="172">IF($A2533&lt;TSTRAIGHT,yarxiko-B*$A2533,IF($A2533&lt;TIME_TILLh,-B*($A2533-TSTRAIGHT)+1/2*g*($A2533-TSTRAIGHT)^2,IF($A2533&lt;TIME_TO_2ND,-h-Gamma*($A2533-TIME_TILLh),IF($A2533&lt;T_OLIKO,-h-DY_layer-Gamma*($A2533-TIME_TO_2ND)-1/2*g*($A2533-TIME_TO_2ND)^2,-2*h-DY_layer-B*($A2533-T_OLIKO)))))</f>
        <v>-1978.8644065654109</v>
      </c>
      <c r="P2533"/>
      <c r="Q2533"/>
    </row>
    <row r="2534" spans="1:17" x14ac:dyDescent="0.25">
      <c r="A2534" s="1">
        <f t="shared" ref="A2534:A2597" si="173">A2533+DETE</f>
        <v>2434</v>
      </c>
      <c r="B2534">
        <f t="shared" si="170"/>
        <v>1361.075527047798</v>
      </c>
      <c r="C2534"/>
      <c r="D2534"/>
      <c r="E2534"/>
      <c r="F2534" s="1">
        <f t="shared" si="171"/>
        <v>573.09184685382195</v>
      </c>
      <c r="G2534" s="1">
        <f t="shared" si="172"/>
        <v>-1979.693444137966</v>
      </c>
      <c r="P2534"/>
      <c r="Q2534"/>
    </row>
    <row r="2535" spans="1:17" x14ac:dyDescent="0.25">
      <c r="A2535" s="1">
        <f t="shared" si="173"/>
        <v>2435</v>
      </c>
      <c r="B2535">
        <f t="shared" si="170"/>
        <v>1361.6347199512686</v>
      </c>
      <c r="C2535"/>
      <c r="D2535"/>
      <c r="E2535"/>
      <c r="F2535" s="1">
        <f t="shared" si="171"/>
        <v>573.92088442637692</v>
      </c>
      <c r="G2535" s="1">
        <f t="shared" si="172"/>
        <v>-1980.5224817105211</v>
      </c>
      <c r="P2535"/>
      <c r="Q2535"/>
    </row>
    <row r="2536" spans="1:17" x14ac:dyDescent="0.25">
      <c r="A2536" s="1">
        <f t="shared" si="173"/>
        <v>2436</v>
      </c>
      <c r="B2536">
        <f t="shared" si="170"/>
        <v>1362.1939128547394</v>
      </c>
      <c r="C2536"/>
      <c r="D2536"/>
      <c r="E2536"/>
      <c r="F2536" s="1">
        <f t="shared" si="171"/>
        <v>574.749921998932</v>
      </c>
      <c r="G2536" s="1">
        <f t="shared" si="172"/>
        <v>-1981.3515192830762</v>
      </c>
      <c r="P2536"/>
      <c r="Q2536"/>
    </row>
    <row r="2537" spans="1:17" x14ac:dyDescent="0.25">
      <c r="A2537" s="1">
        <f t="shared" si="173"/>
        <v>2437</v>
      </c>
      <c r="B2537">
        <f t="shared" si="170"/>
        <v>1362.7531057582103</v>
      </c>
      <c r="C2537"/>
      <c r="D2537"/>
      <c r="E2537"/>
      <c r="F2537" s="1">
        <f t="shared" si="171"/>
        <v>575.57895957148708</v>
      </c>
      <c r="G2537" s="1">
        <f t="shared" si="172"/>
        <v>-1982.180556855631</v>
      </c>
      <c r="P2537"/>
      <c r="Q2537"/>
    </row>
    <row r="2538" spans="1:17" x14ac:dyDescent="0.25">
      <c r="A2538" s="1">
        <f t="shared" si="173"/>
        <v>2438</v>
      </c>
      <c r="B2538">
        <f t="shared" si="170"/>
        <v>1363.3122986616809</v>
      </c>
      <c r="C2538"/>
      <c r="D2538"/>
      <c r="E2538"/>
      <c r="F2538" s="1">
        <f t="shared" si="171"/>
        <v>576.40799714404204</v>
      </c>
      <c r="G2538" s="1">
        <f t="shared" si="172"/>
        <v>-1983.0095944281861</v>
      </c>
      <c r="P2538"/>
      <c r="Q2538"/>
    </row>
    <row r="2539" spans="1:17" x14ac:dyDescent="0.25">
      <c r="A2539" s="1">
        <f t="shared" si="173"/>
        <v>2439</v>
      </c>
      <c r="B2539">
        <f t="shared" si="170"/>
        <v>1363.8714915651517</v>
      </c>
      <c r="C2539"/>
      <c r="D2539"/>
      <c r="E2539"/>
      <c r="F2539" s="1">
        <f t="shared" si="171"/>
        <v>577.23703471659712</v>
      </c>
      <c r="G2539" s="1">
        <f t="shared" si="172"/>
        <v>-1983.8386320007412</v>
      </c>
      <c r="P2539"/>
      <c r="Q2539"/>
    </row>
    <row r="2540" spans="1:17" x14ac:dyDescent="0.25">
      <c r="A2540" s="1">
        <f t="shared" si="173"/>
        <v>2440</v>
      </c>
      <c r="B2540">
        <f t="shared" si="170"/>
        <v>1364.4306844686225</v>
      </c>
      <c r="C2540"/>
      <c r="D2540"/>
      <c r="E2540"/>
      <c r="F2540" s="1">
        <f t="shared" si="171"/>
        <v>578.0660722891522</v>
      </c>
      <c r="G2540" s="1">
        <f t="shared" si="172"/>
        <v>-1984.6676695732963</v>
      </c>
      <c r="P2540"/>
      <c r="Q2540"/>
    </row>
    <row r="2541" spans="1:17" x14ac:dyDescent="0.25">
      <c r="A2541" s="1">
        <f t="shared" si="173"/>
        <v>2441</v>
      </c>
      <c r="B2541">
        <f t="shared" si="170"/>
        <v>1364.9898773720931</v>
      </c>
      <c r="C2541"/>
      <c r="D2541"/>
      <c r="E2541"/>
      <c r="F2541" s="1">
        <f t="shared" si="171"/>
        <v>578.89510986170717</v>
      </c>
      <c r="G2541" s="1">
        <f t="shared" si="172"/>
        <v>-1985.4967071458514</v>
      </c>
      <c r="P2541"/>
      <c r="Q2541"/>
    </row>
    <row r="2542" spans="1:17" x14ac:dyDescent="0.25">
      <c r="A2542" s="1">
        <f t="shared" si="173"/>
        <v>2442</v>
      </c>
      <c r="B2542">
        <f t="shared" si="170"/>
        <v>1365.549070275564</v>
      </c>
      <c r="C2542"/>
      <c r="D2542"/>
      <c r="E2542"/>
      <c r="F2542" s="1">
        <f t="shared" si="171"/>
        <v>579.72414743426225</v>
      </c>
      <c r="G2542" s="1">
        <f t="shared" si="172"/>
        <v>-1986.3257447184064</v>
      </c>
      <c r="P2542"/>
      <c r="Q2542"/>
    </row>
    <row r="2543" spans="1:17" x14ac:dyDescent="0.25">
      <c r="A2543" s="1">
        <f t="shared" si="173"/>
        <v>2443</v>
      </c>
      <c r="B2543">
        <f t="shared" si="170"/>
        <v>1366.1082631790348</v>
      </c>
      <c r="C2543"/>
      <c r="D2543"/>
      <c r="E2543"/>
      <c r="F2543" s="1">
        <f t="shared" si="171"/>
        <v>580.55318500681733</v>
      </c>
      <c r="G2543" s="1">
        <f t="shared" si="172"/>
        <v>-1987.1547822909615</v>
      </c>
      <c r="P2543"/>
      <c r="Q2543"/>
    </row>
    <row r="2544" spans="1:17" x14ac:dyDescent="0.25">
      <c r="A2544" s="1">
        <f t="shared" si="173"/>
        <v>2444</v>
      </c>
      <c r="B2544">
        <f t="shared" si="170"/>
        <v>1366.6674560825054</v>
      </c>
      <c r="C2544"/>
      <c r="D2544"/>
      <c r="E2544"/>
      <c r="F2544" s="1">
        <f t="shared" si="171"/>
        <v>581.3822225793723</v>
      </c>
      <c r="G2544" s="1">
        <f t="shared" si="172"/>
        <v>-1987.9838198635166</v>
      </c>
      <c r="P2544"/>
      <c r="Q2544"/>
    </row>
    <row r="2545" spans="1:17" x14ac:dyDescent="0.25">
      <c r="A2545" s="1">
        <f t="shared" si="173"/>
        <v>2445</v>
      </c>
      <c r="B2545">
        <f t="shared" si="170"/>
        <v>1367.2266489859762</v>
      </c>
      <c r="C2545"/>
      <c r="D2545"/>
      <c r="E2545"/>
      <c r="F2545" s="1">
        <f t="shared" si="171"/>
        <v>582.21126015192738</v>
      </c>
      <c r="G2545" s="1">
        <f t="shared" si="172"/>
        <v>-1988.8128574360715</v>
      </c>
      <c r="P2545"/>
      <c r="Q2545"/>
    </row>
    <row r="2546" spans="1:17" x14ac:dyDescent="0.25">
      <c r="A2546" s="1">
        <f t="shared" si="173"/>
        <v>2446</v>
      </c>
      <c r="B2546">
        <f t="shared" si="170"/>
        <v>1367.7858418894468</v>
      </c>
      <c r="C2546"/>
      <c r="D2546"/>
      <c r="E2546"/>
      <c r="F2546" s="1">
        <f t="shared" si="171"/>
        <v>583.04029772448246</v>
      </c>
      <c r="G2546" s="1">
        <f t="shared" si="172"/>
        <v>-1989.6418950086265</v>
      </c>
      <c r="P2546"/>
      <c r="Q2546"/>
    </row>
    <row r="2547" spans="1:17" x14ac:dyDescent="0.25">
      <c r="A2547" s="1">
        <f t="shared" si="173"/>
        <v>2447</v>
      </c>
      <c r="B2547">
        <f t="shared" si="170"/>
        <v>1368.3450347929177</v>
      </c>
      <c r="C2547"/>
      <c r="D2547"/>
      <c r="E2547"/>
      <c r="F2547" s="1">
        <f t="shared" si="171"/>
        <v>583.86933529703742</v>
      </c>
      <c r="G2547" s="1">
        <f t="shared" si="172"/>
        <v>-1990.4709325811816</v>
      </c>
      <c r="P2547"/>
      <c r="Q2547"/>
    </row>
    <row r="2548" spans="1:17" x14ac:dyDescent="0.25">
      <c r="A2548" s="1">
        <f t="shared" si="173"/>
        <v>2448</v>
      </c>
      <c r="B2548">
        <f t="shared" si="170"/>
        <v>1368.9042276963885</v>
      </c>
      <c r="C2548"/>
      <c r="D2548"/>
      <c r="E2548"/>
      <c r="F2548" s="1">
        <f t="shared" si="171"/>
        <v>584.6983728695925</v>
      </c>
      <c r="G2548" s="1">
        <f t="shared" si="172"/>
        <v>-1991.2999701537367</v>
      </c>
      <c r="P2548"/>
      <c r="Q2548"/>
    </row>
    <row r="2549" spans="1:17" x14ac:dyDescent="0.25">
      <c r="A2549" s="1">
        <f t="shared" si="173"/>
        <v>2449</v>
      </c>
      <c r="B2549">
        <f t="shared" si="170"/>
        <v>1369.4634205998591</v>
      </c>
      <c r="C2549"/>
      <c r="D2549"/>
      <c r="E2549"/>
      <c r="F2549" s="1">
        <f t="shared" si="171"/>
        <v>585.52741044214758</v>
      </c>
      <c r="G2549" s="1">
        <f t="shared" si="172"/>
        <v>-1992.1290077262915</v>
      </c>
      <c r="P2549"/>
      <c r="Q2549"/>
    </row>
    <row r="2550" spans="1:17" x14ac:dyDescent="0.25">
      <c r="A2550" s="1">
        <f t="shared" si="173"/>
        <v>2450</v>
      </c>
      <c r="B2550">
        <f t="shared" si="170"/>
        <v>1370.0226135033299</v>
      </c>
      <c r="C2550"/>
      <c r="D2550"/>
      <c r="E2550"/>
      <c r="F2550" s="1">
        <f t="shared" si="171"/>
        <v>586.35644801470255</v>
      </c>
      <c r="G2550" s="1">
        <f t="shared" si="172"/>
        <v>-1992.9580452988466</v>
      </c>
      <c r="P2550"/>
      <c r="Q2550"/>
    </row>
    <row r="2551" spans="1:17" x14ac:dyDescent="0.25">
      <c r="A2551" s="1">
        <f t="shared" si="173"/>
        <v>2451</v>
      </c>
      <c r="B2551">
        <f t="shared" si="170"/>
        <v>1370.5818064068008</v>
      </c>
      <c r="C2551"/>
      <c r="D2551"/>
      <c r="E2551"/>
      <c r="F2551" s="1">
        <f t="shared" si="171"/>
        <v>587.18548558725763</v>
      </c>
      <c r="G2551" s="1">
        <f t="shared" si="172"/>
        <v>-1993.7870828714017</v>
      </c>
      <c r="P2551"/>
      <c r="Q2551"/>
    </row>
    <row r="2552" spans="1:17" x14ac:dyDescent="0.25">
      <c r="A2552" s="1">
        <f t="shared" si="173"/>
        <v>2452</v>
      </c>
      <c r="B2552">
        <f t="shared" si="170"/>
        <v>1371.1409993102714</v>
      </c>
      <c r="C2552"/>
      <c r="D2552"/>
      <c r="E2552"/>
      <c r="F2552" s="1">
        <f t="shared" si="171"/>
        <v>588.01452315981271</v>
      </c>
      <c r="G2552" s="1">
        <f t="shared" si="172"/>
        <v>-1994.6161204439568</v>
      </c>
      <c r="P2552"/>
      <c r="Q2552"/>
    </row>
    <row r="2553" spans="1:17" x14ac:dyDescent="0.25">
      <c r="A2553" s="1">
        <f t="shared" si="173"/>
        <v>2453</v>
      </c>
      <c r="B2553">
        <f t="shared" si="170"/>
        <v>1371.7001922137422</v>
      </c>
      <c r="C2553"/>
      <c r="D2553"/>
      <c r="E2553"/>
      <c r="F2553" s="1">
        <f t="shared" si="171"/>
        <v>588.84356073236768</v>
      </c>
      <c r="G2553" s="1">
        <f t="shared" si="172"/>
        <v>-1995.4451580165119</v>
      </c>
      <c r="P2553"/>
      <c r="Q2553"/>
    </row>
    <row r="2554" spans="1:17" x14ac:dyDescent="0.25">
      <c r="A2554" s="1">
        <f t="shared" si="173"/>
        <v>2454</v>
      </c>
      <c r="B2554">
        <f t="shared" si="170"/>
        <v>1372.259385117213</v>
      </c>
      <c r="C2554"/>
      <c r="D2554"/>
      <c r="E2554"/>
      <c r="F2554" s="1">
        <f t="shared" si="171"/>
        <v>589.67259830492276</v>
      </c>
      <c r="G2554" s="1">
        <f t="shared" si="172"/>
        <v>-1996.2741955890669</v>
      </c>
      <c r="P2554"/>
      <c r="Q2554"/>
    </row>
    <row r="2555" spans="1:17" x14ac:dyDescent="0.25">
      <c r="A2555" s="1">
        <f t="shared" si="173"/>
        <v>2455</v>
      </c>
      <c r="B2555">
        <f t="shared" si="170"/>
        <v>1372.8185780206836</v>
      </c>
      <c r="C2555"/>
      <c r="D2555"/>
      <c r="E2555"/>
      <c r="F2555" s="1">
        <f t="shared" si="171"/>
        <v>590.50163587747784</v>
      </c>
      <c r="G2555" s="1">
        <f t="shared" si="172"/>
        <v>-1997.103233161622</v>
      </c>
      <c r="P2555"/>
      <c r="Q2555"/>
    </row>
    <row r="2556" spans="1:17" x14ac:dyDescent="0.25">
      <c r="A2556" s="1">
        <f t="shared" si="173"/>
        <v>2456</v>
      </c>
      <c r="B2556">
        <f t="shared" si="170"/>
        <v>1373.3777709241544</v>
      </c>
      <c r="C2556"/>
      <c r="D2556"/>
      <c r="E2556"/>
      <c r="F2556" s="1">
        <f t="shared" si="171"/>
        <v>591.3306734500328</v>
      </c>
      <c r="G2556" s="1">
        <f t="shared" si="172"/>
        <v>-1997.9322707341771</v>
      </c>
      <c r="P2556"/>
      <c r="Q2556"/>
    </row>
    <row r="2557" spans="1:17" x14ac:dyDescent="0.25">
      <c r="A2557" s="1">
        <f t="shared" si="173"/>
        <v>2457</v>
      </c>
      <c r="B2557">
        <f t="shared" si="170"/>
        <v>1373.936963827625</v>
      </c>
      <c r="C2557"/>
      <c r="D2557"/>
      <c r="E2557"/>
      <c r="F2557" s="1">
        <f t="shared" si="171"/>
        <v>592.15971102258789</v>
      </c>
      <c r="G2557" s="1">
        <f t="shared" si="172"/>
        <v>-1998.761308306732</v>
      </c>
      <c r="P2557"/>
      <c r="Q2557"/>
    </row>
    <row r="2558" spans="1:17" x14ac:dyDescent="0.25">
      <c r="A2558" s="1">
        <f t="shared" si="173"/>
        <v>2458</v>
      </c>
      <c r="B2558">
        <f t="shared" si="170"/>
        <v>1374.4961567310959</v>
      </c>
      <c r="C2558"/>
      <c r="D2558"/>
      <c r="E2558"/>
      <c r="F2558" s="1">
        <f t="shared" si="171"/>
        <v>592.98874859514297</v>
      </c>
      <c r="G2558" s="1">
        <f t="shared" si="172"/>
        <v>-1999.590345879287</v>
      </c>
      <c r="P2558"/>
      <c r="Q2558"/>
    </row>
    <row r="2559" spans="1:17" x14ac:dyDescent="0.25">
      <c r="A2559" s="1">
        <f t="shared" si="173"/>
        <v>2459</v>
      </c>
      <c r="B2559">
        <f t="shared" si="170"/>
        <v>1375.0553496345667</v>
      </c>
      <c r="C2559"/>
      <c r="D2559"/>
      <c r="E2559"/>
      <c r="F2559" s="1">
        <f t="shared" si="171"/>
        <v>593.81778616769793</v>
      </c>
      <c r="G2559" s="1">
        <f t="shared" si="172"/>
        <v>-2000.4193834518421</v>
      </c>
      <c r="P2559"/>
      <c r="Q2559"/>
    </row>
    <row r="2560" spans="1:17" x14ac:dyDescent="0.25">
      <c r="A2560" s="1">
        <f t="shared" si="173"/>
        <v>2460</v>
      </c>
      <c r="B2560">
        <f t="shared" si="170"/>
        <v>1375.6145425380373</v>
      </c>
      <c r="C2560"/>
      <c r="D2560"/>
      <c r="E2560"/>
      <c r="F2560" s="1">
        <f t="shared" si="171"/>
        <v>594.64682374025301</v>
      </c>
      <c r="G2560" s="1">
        <f t="shared" si="172"/>
        <v>-2001.2484210243972</v>
      </c>
      <c r="P2560"/>
      <c r="Q2560"/>
    </row>
    <row r="2561" spans="1:17" x14ac:dyDescent="0.25">
      <c r="A2561" s="1">
        <f t="shared" si="173"/>
        <v>2461</v>
      </c>
      <c r="B2561">
        <f t="shared" si="170"/>
        <v>1376.1737354415081</v>
      </c>
      <c r="C2561"/>
      <c r="D2561"/>
      <c r="E2561"/>
      <c r="F2561" s="1">
        <f t="shared" si="171"/>
        <v>595.47586131280798</v>
      </c>
      <c r="G2561" s="1">
        <f t="shared" si="172"/>
        <v>-2002.0774585969521</v>
      </c>
      <c r="P2561"/>
      <c r="Q2561"/>
    </row>
    <row r="2562" spans="1:17" x14ac:dyDescent="0.25">
      <c r="A2562" s="1">
        <f t="shared" si="173"/>
        <v>2462</v>
      </c>
      <c r="B2562">
        <f t="shared" si="170"/>
        <v>1376.732928344979</v>
      </c>
      <c r="C2562"/>
      <c r="D2562"/>
      <c r="E2562"/>
      <c r="F2562" s="1">
        <f t="shared" si="171"/>
        <v>596.30489888536306</v>
      </c>
      <c r="G2562" s="1">
        <f t="shared" si="172"/>
        <v>-2002.9064961695071</v>
      </c>
      <c r="P2562"/>
      <c r="Q2562"/>
    </row>
    <row r="2563" spans="1:17" x14ac:dyDescent="0.25">
      <c r="A2563" s="1">
        <f t="shared" si="173"/>
        <v>2463</v>
      </c>
      <c r="B2563">
        <f t="shared" si="170"/>
        <v>1377.2921212484496</v>
      </c>
      <c r="C2563"/>
      <c r="D2563"/>
      <c r="E2563"/>
      <c r="F2563" s="1">
        <f t="shared" si="171"/>
        <v>597.13393645791814</v>
      </c>
      <c r="G2563" s="1">
        <f t="shared" si="172"/>
        <v>-2003.7355337420622</v>
      </c>
      <c r="P2563"/>
      <c r="Q2563"/>
    </row>
    <row r="2564" spans="1:17" x14ac:dyDescent="0.25">
      <c r="A2564" s="1">
        <f t="shared" si="173"/>
        <v>2464</v>
      </c>
      <c r="B2564">
        <f t="shared" si="170"/>
        <v>1377.8513141519204</v>
      </c>
      <c r="C2564"/>
      <c r="D2564"/>
      <c r="E2564"/>
      <c r="F2564" s="1">
        <f t="shared" si="171"/>
        <v>597.96297403047311</v>
      </c>
      <c r="G2564" s="1">
        <f t="shared" si="172"/>
        <v>-2004.5645713146173</v>
      </c>
      <c r="P2564"/>
      <c r="Q2564"/>
    </row>
    <row r="2565" spans="1:17" x14ac:dyDescent="0.25">
      <c r="A2565" s="1">
        <f t="shared" si="173"/>
        <v>2465</v>
      </c>
      <c r="B2565">
        <f t="shared" si="170"/>
        <v>1378.410507055391</v>
      </c>
      <c r="C2565"/>
      <c r="D2565"/>
      <c r="E2565"/>
      <c r="F2565" s="1">
        <f t="shared" si="171"/>
        <v>598.79201160302819</v>
      </c>
      <c r="G2565" s="1">
        <f t="shared" si="172"/>
        <v>-2005.3936088871724</v>
      </c>
      <c r="P2565"/>
      <c r="Q2565"/>
    </row>
    <row r="2566" spans="1:17" x14ac:dyDescent="0.25">
      <c r="A2566" s="1">
        <f t="shared" si="173"/>
        <v>2466</v>
      </c>
      <c r="B2566">
        <f t="shared" si="170"/>
        <v>1378.9696999588618</v>
      </c>
      <c r="C2566"/>
      <c r="D2566"/>
      <c r="E2566"/>
      <c r="F2566" s="1">
        <f t="shared" si="171"/>
        <v>599.62104917558327</v>
      </c>
      <c r="G2566" s="1">
        <f t="shared" si="172"/>
        <v>-2006.2226464597275</v>
      </c>
      <c r="P2566"/>
      <c r="Q2566"/>
    </row>
    <row r="2567" spans="1:17" x14ac:dyDescent="0.25">
      <c r="A2567" s="1">
        <f t="shared" si="173"/>
        <v>2467</v>
      </c>
      <c r="B2567">
        <f t="shared" si="170"/>
        <v>1379.5288928623327</v>
      </c>
      <c r="C2567"/>
      <c r="D2567"/>
      <c r="E2567"/>
      <c r="F2567" s="1">
        <f t="shared" si="171"/>
        <v>600.45008674813823</v>
      </c>
      <c r="G2567" s="1">
        <f t="shared" si="172"/>
        <v>-2007.0516840322825</v>
      </c>
      <c r="P2567"/>
      <c r="Q2567"/>
    </row>
    <row r="2568" spans="1:17" x14ac:dyDescent="0.25">
      <c r="A2568" s="1">
        <f t="shared" si="173"/>
        <v>2468</v>
      </c>
      <c r="B2568">
        <f t="shared" si="170"/>
        <v>1380.0880857658033</v>
      </c>
      <c r="C2568"/>
      <c r="D2568"/>
      <c r="E2568"/>
      <c r="F2568" s="1">
        <f t="shared" si="171"/>
        <v>601.27912432069331</v>
      </c>
      <c r="G2568" s="1">
        <f t="shared" si="172"/>
        <v>-2007.8807216048374</v>
      </c>
      <c r="P2568"/>
      <c r="Q2568"/>
    </row>
    <row r="2569" spans="1:17" x14ac:dyDescent="0.25">
      <c r="A2569" s="1">
        <f t="shared" si="173"/>
        <v>2469</v>
      </c>
      <c r="B2569">
        <f t="shared" si="170"/>
        <v>1380.6472786692741</v>
      </c>
      <c r="C2569"/>
      <c r="D2569"/>
      <c r="E2569"/>
      <c r="F2569" s="1">
        <f t="shared" si="171"/>
        <v>602.10816189324839</v>
      </c>
      <c r="G2569" s="1">
        <f t="shared" si="172"/>
        <v>-2008.7097591773925</v>
      </c>
      <c r="P2569"/>
      <c r="Q2569"/>
    </row>
    <row r="2570" spans="1:17" x14ac:dyDescent="0.25">
      <c r="A2570" s="1">
        <f t="shared" si="173"/>
        <v>2470</v>
      </c>
      <c r="B2570">
        <f t="shared" si="170"/>
        <v>1381.2064715727449</v>
      </c>
      <c r="C2570"/>
      <c r="D2570"/>
      <c r="E2570"/>
      <c r="F2570" s="1">
        <f t="shared" si="171"/>
        <v>602.93719946580336</v>
      </c>
      <c r="G2570" s="1">
        <f t="shared" si="172"/>
        <v>-2009.5387967499476</v>
      </c>
      <c r="P2570"/>
      <c r="Q2570"/>
    </row>
    <row r="2571" spans="1:17" x14ac:dyDescent="0.25">
      <c r="A2571" s="1">
        <f t="shared" si="173"/>
        <v>2471</v>
      </c>
      <c r="B2571">
        <f t="shared" si="170"/>
        <v>1381.7656644762155</v>
      </c>
      <c r="C2571"/>
      <c r="D2571"/>
      <c r="E2571"/>
      <c r="F2571" s="1">
        <f t="shared" si="171"/>
        <v>603.76623703835844</v>
      </c>
      <c r="G2571" s="1">
        <f t="shared" si="172"/>
        <v>-2010.3678343225026</v>
      </c>
      <c r="P2571"/>
      <c r="Q2571"/>
    </row>
    <row r="2572" spans="1:17" x14ac:dyDescent="0.25">
      <c r="A2572" s="1">
        <f t="shared" si="173"/>
        <v>2472</v>
      </c>
      <c r="B2572">
        <f t="shared" si="170"/>
        <v>1382.3248573796864</v>
      </c>
      <c r="C2572"/>
      <c r="D2572"/>
      <c r="E2572"/>
      <c r="F2572" s="1">
        <f t="shared" si="171"/>
        <v>604.59527461091352</v>
      </c>
      <c r="G2572" s="1">
        <f t="shared" si="172"/>
        <v>-2011.1968718950577</v>
      </c>
      <c r="P2572"/>
      <c r="Q2572"/>
    </row>
    <row r="2573" spans="1:17" x14ac:dyDescent="0.25">
      <c r="A2573" s="1">
        <f t="shared" si="173"/>
        <v>2473</v>
      </c>
      <c r="B2573">
        <f t="shared" si="170"/>
        <v>1382.8840502831572</v>
      </c>
      <c r="C2573"/>
      <c r="D2573"/>
      <c r="E2573"/>
      <c r="F2573" s="1">
        <f t="shared" si="171"/>
        <v>605.42431218346849</v>
      </c>
      <c r="G2573" s="1">
        <f t="shared" si="172"/>
        <v>-2012.0259094676126</v>
      </c>
      <c r="P2573"/>
      <c r="Q2573"/>
    </row>
    <row r="2574" spans="1:17" x14ac:dyDescent="0.25">
      <c r="A2574" s="1">
        <f t="shared" si="173"/>
        <v>2474</v>
      </c>
      <c r="B2574">
        <f t="shared" si="170"/>
        <v>1383.4432431866278</v>
      </c>
      <c r="C2574"/>
      <c r="D2574"/>
      <c r="E2574"/>
      <c r="F2574" s="1">
        <f t="shared" si="171"/>
        <v>606.25334975602357</v>
      </c>
      <c r="G2574" s="1">
        <f t="shared" si="172"/>
        <v>-2012.8549470401676</v>
      </c>
      <c r="P2574"/>
      <c r="Q2574"/>
    </row>
    <row r="2575" spans="1:17" x14ac:dyDescent="0.25">
      <c r="A2575" s="1">
        <f t="shared" si="173"/>
        <v>2475</v>
      </c>
      <c r="B2575">
        <f t="shared" si="170"/>
        <v>1384.0024360900986</v>
      </c>
      <c r="C2575"/>
      <c r="D2575"/>
      <c r="E2575"/>
      <c r="F2575" s="1">
        <f t="shared" si="171"/>
        <v>607.08238732857865</v>
      </c>
      <c r="G2575" s="1">
        <f t="shared" si="172"/>
        <v>-2013.6839846127227</v>
      </c>
      <c r="P2575"/>
      <c r="Q2575"/>
    </row>
    <row r="2576" spans="1:17" x14ac:dyDescent="0.25">
      <c r="A2576" s="1">
        <f t="shared" si="173"/>
        <v>2476</v>
      </c>
      <c r="B2576">
        <f t="shared" si="170"/>
        <v>1384.5616289935692</v>
      </c>
      <c r="C2576"/>
      <c r="D2576"/>
      <c r="E2576"/>
      <c r="F2576" s="1">
        <f t="shared" si="171"/>
        <v>607.91142490113361</v>
      </c>
      <c r="G2576" s="1">
        <f t="shared" si="172"/>
        <v>-2014.5130221852778</v>
      </c>
      <c r="P2576"/>
      <c r="Q2576"/>
    </row>
    <row r="2577" spans="1:17" x14ac:dyDescent="0.25">
      <c r="A2577" s="1">
        <f t="shared" si="173"/>
        <v>2477</v>
      </c>
      <c r="B2577">
        <f t="shared" si="170"/>
        <v>1385.1208218970401</v>
      </c>
      <c r="C2577"/>
      <c r="D2577"/>
      <c r="E2577"/>
      <c r="F2577" s="1">
        <f t="shared" si="171"/>
        <v>608.74046247368869</v>
      </c>
      <c r="G2577" s="1">
        <f t="shared" si="172"/>
        <v>-2015.3420597578329</v>
      </c>
      <c r="P2577"/>
      <c r="Q2577"/>
    </row>
    <row r="2578" spans="1:17" x14ac:dyDescent="0.25">
      <c r="A2578" s="1">
        <f t="shared" si="173"/>
        <v>2478</v>
      </c>
      <c r="B2578">
        <f t="shared" si="170"/>
        <v>1385.6800148005109</v>
      </c>
      <c r="C2578"/>
      <c r="D2578"/>
      <c r="E2578"/>
      <c r="F2578" s="1">
        <f t="shared" si="171"/>
        <v>609.56950004624377</v>
      </c>
      <c r="G2578" s="1">
        <f t="shared" si="172"/>
        <v>-2016.171097330388</v>
      </c>
      <c r="P2578"/>
      <c r="Q2578"/>
    </row>
    <row r="2579" spans="1:17" x14ac:dyDescent="0.25">
      <c r="A2579" s="1">
        <f t="shared" si="173"/>
        <v>2479</v>
      </c>
      <c r="B2579">
        <f t="shared" si="170"/>
        <v>1386.2392077039815</v>
      </c>
      <c r="C2579"/>
      <c r="D2579"/>
      <c r="E2579"/>
      <c r="F2579" s="1">
        <f t="shared" si="171"/>
        <v>610.39853761879874</v>
      </c>
      <c r="G2579" s="1">
        <f t="shared" si="172"/>
        <v>-2017.000134902943</v>
      </c>
      <c r="P2579"/>
      <c r="Q2579"/>
    </row>
    <row r="2580" spans="1:17" x14ac:dyDescent="0.25">
      <c r="A2580" s="1">
        <f t="shared" si="173"/>
        <v>2480</v>
      </c>
      <c r="B2580">
        <f t="shared" si="170"/>
        <v>1386.7984006074523</v>
      </c>
      <c r="C2580"/>
      <c r="D2580"/>
      <c r="E2580"/>
      <c r="F2580" s="1">
        <f t="shared" si="171"/>
        <v>611.22757519135382</v>
      </c>
      <c r="G2580" s="1">
        <f t="shared" si="172"/>
        <v>-2017.8291724754979</v>
      </c>
      <c r="P2580"/>
      <c r="Q2580"/>
    </row>
    <row r="2581" spans="1:17" x14ac:dyDescent="0.25">
      <c r="A2581" s="1">
        <f t="shared" si="173"/>
        <v>2481</v>
      </c>
      <c r="B2581">
        <f t="shared" si="170"/>
        <v>1387.3575935109232</v>
      </c>
      <c r="C2581"/>
      <c r="D2581"/>
      <c r="E2581"/>
      <c r="F2581" s="1">
        <f t="shared" si="171"/>
        <v>612.0566127639089</v>
      </c>
      <c r="G2581" s="1">
        <f t="shared" si="172"/>
        <v>-2018.658210048053</v>
      </c>
      <c r="P2581"/>
      <c r="Q2581"/>
    </row>
    <row r="2582" spans="1:17" x14ac:dyDescent="0.25">
      <c r="A2582" s="1">
        <f t="shared" si="173"/>
        <v>2482</v>
      </c>
      <c r="B2582">
        <f t="shared" si="170"/>
        <v>1387.9167864143938</v>
      </c>
      <c r="C2582"/>
      <c r="D2582"/>
      <c r="E2582"/>
      <c r="F2582" s="1">
        <f t="shared" si="171"/>
        <v>612.88565033646387</v>
      </c>
      <c r="G2582" s="1">
        <f t="shared" si="172"/>
        <v>-2019.4872476206081</v>
      </c>
      <c r="P2582"/>
      <c r="Q2582"/>
    </row>
    <row r="2583" spans="1:17" x14ac:dyDescent="0.25">
      <c r="A2583" s="1">
        <f t="shared" si="173"/>
        <v>2483</v>
      </c>
      <c r="B2583">
        <f t="shared" si="170"/>
        <v>1388.4759793178646</v>
      </c>
      <c r="C2583"/>
      <c r="D2583"/>
      <c r="E2583"/>
      <c r="F2583" s="1">
        <f t="shared" si="171"/>
        <v>613.71468790901895</v>
      </c>
      <c r="G2583" s="1">
        <f t="shared" si="172"/>
        <v>-2020.3162851931631</v>
      </c>
      <c r="P2583"/>
      <c r="Q2583"/>
    </row>
    <row r="2584" spans="1:17" x14ac:dyDescent="0.25">
      <c r="A2584" s="1">
        <f t="shared" si="173"/>
        <v>2484</v>
      </c>
      <c r="B2584">
        <f t="shared" si="170"/>
        <v>1389.0351722213354</v>
      </c>
      <c r="C2584"/>
      <c r="D2584"/>
      <c r="E2584"/>
      <c r="F2584" s="1">
        <f t="shared" si="171"/>
        <v>614.54372548157403</v>
      </c>
      <c r="G2584" s="1">
        <f t="shared" si="172"/>
        <v>-2021.1453227657182</v>
      </c>
      <c r="P2584"/>
      <c r="Q2584"/>
    </row>
    <row r="2585" spans="1:17" x14ac:dyDescent="0.25">
      <c r="A2585" s="1">
        <f t="shared" si="173"/>
        <v>2485</v>
      </c>
      <c r="B2585">
        <f t="shared" si="170"/>
        <v>1389.594365124806</v>
      </c>
      <c r="C2585"/>
      <c r="D2585"/>
      <c r="E2585"/>
      <c r="F2585" s="1">
        <f t="shared" si="171"/>
        <v>615.372763054129</v>
      </c>
      <c r="G2585" s="1">
        <f t="shared" si="172"/>
        <v>-2021.9743603382731</v>
      </c>
      <c r="P2585"/>
      <c r="Q2585"/>
    </row>
    <row r="2586" spans="1:17" x14ac:dyDescent="0.25">
      <c r="A2586" s="1">
        <f t="shared" si="173"/>
        <v>2486</v>
      </c>
      <c r="B2586">
        <f t="shared" si="170"/>
        <v>1390.1535580282768</v>
      </c>
      <c r="C2586"/>
      <c r="D2586"/>
      <c r="E2586"/>
      <c r="F2586" s="1">
        <f t="shared" si="171"/>
        <v>616.20180062668408</v>
      </c>
      <c r="G2586" s="1">
        <f t="shared" si="172"/>
        <v>-2022.8033979108282</v>
      </c>
      <c r="P2586"/>
      <c r="Q2586"/>
    </row>
    <row r="2587" spans="1:17" x14ac:dyDescent="0.25">
      <c r="A2587" s="1">
        <f t="shared" si="173"/>
        <v>2487</v>
      </c>
      <c r="B2587">
        <f t="shared" si="170"/>
        <v>1390.7127509317475</v>
      </c>
      <c r="C2587"/>
      <c r="D2587"/>
      <c r="E2587"/>
      <c r="F2587" s="1">
        <f t="shared" si="171"/>
        <v>617.03083819923916</v>
      </c>
      <c r="G2587" s="1">
        <f t="shared" si="172"/>
        <v>-2023.6324354833832</v>
      </c>
      <c r="P2587"/>
      <c r="Q2587"/>
    </row>
    <row r="2588" spans="1:17" x14ac:dyDescent="0.25">
      <c r="A2588" s="1">
        <f t="shared" si="173"/>
        <v>2488</v>
      </c>
      <c r="B2588">
        <f t="shared" si="170"/>
        <v>1391.2719438352183</v>
      </c>
      <c r="C2588"/>
      <c r="D2588"/>
      <c r="E2588"/>
      <c r="F2588" s="1">
        <f t="shared" si="171"/>
        <v>617.85987577179412</v>
      </c>
      <c r="G2588" s="1">
        <f t="shared" si="172"/>
        <v>-2024.4614730559383</v>
      </c>
      <c r="P2588"/>
      <c r="Q2588"/>
    </row>
    <row r="2589" spans="1:17" x14ac:dyDescent="0.25">
      <c r="A2589" s="1">
        <f t="shared" si="173"/>
        <v>2489</v>
      </c>
      <c r="B2589">
        <f t="shared" si="170"/>
        <v>1391.8311367386891</v>
      </c>
      <c r="C2589"/>
      <c r="D2589"/>
      <c r="E2589"/>
      <c r="F2589" s="1">
        <f t="shared" si="171"/>
        <v>618.6889133443492</v>
      </c>
      <c r="G2589" s="1">
        <f t="shared" si="172"/>
        <v>-2025.2905106284934</v>
      </c>
      <c r="P2589"/>
      <c r="Q2589"/>
    </row>
    <row r="2590" spans="1:17" x14ac:dyDescent="0.25">
      <c r="A2590" s="1">
        <f t="shared" si="173"/>
        <v>2490</v>
      </c>
      <c r="B2590">
        <f t="shared" si="170"/>
        <v>1392.3903296421597</v>
      </c>
      <c r="C2590"/>
      <c r="D2590"/>
      <c r="E2590"/>
      <c r="F2590" s="1">
        <f t="shared" si="171"/>
        <v>619.51795091690428</v>
      </c>
      <c r="G2590" s="1">
        <f t="shared" si="172"/>
        <v>-2026.1195482010485</v>
      </c>
      <c r="P2590"/>
      <c r="Q2590"/>
    </row>
    <row r="2591" spans="1:17" x14ac:dyDescent="0.25">
      <c r="A2591" s="1">
        <f t="shared" si="173"/>
        <v>2491</v>
      </c>
      <c r="B2591">
        <f t="shared" si="170"/>
        <v>1392.9495225456305</v>
      </c>
      <c r="C2591"/>
      <c r="D2591"/>
      <c r="E2591"/>
      <c r="F2591" s="1">
        <f t="shared" si="171"/>
        <v>620.34698848945925</v>
      </c>
      <c r="G2591" s="1">
        <f t="shared" si="172"/>
        <v>-2026.9485857736036</v>
      </c>
      <c r="P2591"/>
      <c r="Q2591"/>
    </row>
    <row r="2592" spans="1:17" x14ac:dyDescent="0.25">
      <c r="A2592" s="1">
        <f t="shared" si="173"/>
        <v>2492</v>
      </c>
      <c r="B2592">
        <f t="shared" si="170"/>
        <v>1393.5087154491014</v>
      </c>
      <c r="C2592"/>
      <c r="D2592"/>
      <c r="E2592"/>
      <c r="F2592" s="1">
        <f t="shared" si="171"/>
        <v>621.17602606201433</v>
      </c>
      <c r="G2592" s="1">
        <f t="shared" si="172"/>
        <v>-2027.7776233461584</v>
      </c>
      <c r="P2592"/>
      <c r="Q2592"/>
    </row>
    <row r="2593" spans="1:17" x14ac:dyDescent="0.25">
      <c r="A2593" s="1">
        <f t="shared" si="173"/>
        <v>2493</v>
      </c>
      <c r="B2593">
        <f t="shared" si="170"/>
        <v>1394.067908352572</v>
      </c>
      <c r="C2593"/>
      <c r="D2593"/>
      <c r="E2593"/>
      <c r="F2593" s="1">
        <f t="shared" si="171"/>
        <v>622.00506363456941</v>
      </c>
      <c r="G2593" s="1">
        <f t="shared" si="172"/>
        <v>-2028.6066609187135</v>
      </c>
      <c r="P2593"/>
      <c r="Q2593"/>
    </row>
    <row r="2594" spans="1:17" x14ac:dyDescent="0.25">
      <c r="A2594" s="1">
        <f t="shared" si="173"/>
        <v>2494</v>
      </c>
      <c r="B2594">
        <f t="shared" si="170"/>
        <v>1394.6271012560428</v>
      </c>
      <c r="C2594"/>
      <c r="D2594"/>
      <c r="E2594"/>
      <c r="F2594" s="1">
        <f t="shared" si="171"/>
        <v>622.83410120712438</v>
      </c>
      <c r="G2594" s="1">
        <f t="shared" si="172"/>
        <v>-2029.4356984912686</v>
      </c>
      <c r="P2594"/>
      <c r="Q2594"/>
    </row>
    <row r="2595" spans="1:17" x14ac:dyDescent="0.25">
      <c r="A2595" s="1">
        <f t="shared" si="173"/>
        <v>2495</v>
      </c>
      <c r="B2595">
        <f t="shared" si="170"/>
        <v>1395.1862941595136</v>
      </c>
      <c r="C2595"/>
      <c r="D2595"/>
      <c r="E2595"/>
      <c r="F2595" s="1">
        <f t="shared" si="171"/>
        <v>623.66313877967946</v>
      </c>
      <c r="G2595" s="1">
        <f t="shared" si="172"/>
        <v>-2030.2647360638236</v>
      </c>
      <c r="P2595"/>
      <c r="Q2595"/>
    </row>
    <row r="2596" spans="1:17" x14ac:dyDescent="0.25">
      <c r="A2596" s="1">
        <f t="shared" si="173"/>
        <v>2496</v>
      </c>
      <c r="B2596">
        <f t="shared" si="170"/>
        <v>1395.7454870629842</v>
      </c>
      <c r="C2596"/>
      <c r="D2596"/>
      <c r="E2596"/>
      <c r="F2596" s="1">
        <f t="shared" si="171"/>
        <v>624.49217635223454</v>
      </c>
      <c r="G2596" s="1">
        <f t="shared" si="172"/>
        <v>-2031.0937736363785</v>
      </c>
      <c r="P2596"/>
      <c r="Q2596"/>
    </row>
    <row r="2597" spans="1:17" x14ac:dyDescent="0.25">
      <c r="A2597" s="1">
        <f t="shared" si="173"/>
        <v>2497</v>
      </c>
      <c r="B2597">
        <f t="shared" ref="B2597:B2660" si="174">A*A2597</f>
        <v>1396.3046799664551</v>
      </c>
      <c r="C2597"/>
      <c r="D2597"/>
      <c r="E2597"/>
      <c r="F2597" s="1">
        <f t="shared" ref="F2597:F2660" si="175">IF($A2597&lt;TSTRAIGHT,yarxiko-B*$A2597,IF($A2597&lt;time_up,-B*($A2597-TSTRAIGHT)+1/2*ABS(g)*($A2597-TSTRAIGHT)^2,B*(A2597-time_up)))</f>
        <v>625.3212139247895</v>
      </c>
      <c r="G2597" s="1">
        <f t="shared" ref="G2597:G2660" si="176">IF($A2597&lt;TSTRAIGHT,yarxiko-B*$A2597,IF($A2597&lt;TIME_TILLh,-B*($A2597-TSTRAIGHT)+1/2*g*($A2597-TSTRAIGHT)^2,IF($A2597&lt;TIME_TO_2ND,-h-Gamma*($A2597-TIME_TILLh),IF($A2597&lt;T_OLIKO,-h-DY_layer-Gamma*($A2597-TIME_TO_2ND)-1/2*g*($A2597-TIME_TO_2ND)^2,-2*h-DY_layer-B*($A2597-T_OLIKO)))))</f>
        <v>-2031.9228112089336</v>
      </c>
      <c r="P2597"/>
      <c r="Q2597"/>
    </row>
    <row r="2598" spans="1:17" x14ac:dyDescent="0.25">
      <c r="A2598" s="1">
        <f t="shared" ref="A2598:A2661" si="177">A2597+DETE</f>
        <v>2498</v>
      </c>
      <c r="B2598">
        <f t="shared" si="174"/>
        <v>1396.8638728699257</v>
      </c>
      <c r="C2598"/>
      <c r="D2598"/>
      <c r="E2598"/>
      <c r="F2598" s="1">
        <f t="shared" si="175"/>
        <v>626.15025149734458</v>
      </c>
      <c r="G2598" s="1">
        <f t="shared" si="176"/>
        <v>-2032.7518487814887</v>
      </c>
      <c r="P2598"/>
      <c r="Q2598"/>
    </row>
    <row r="2599" spans="1:17" x14ac:dyDescent="0.25">
      <c r="A2599" s="1">
        <f t="shared" si="177"/>
        <v>2499</v>
      </c>
      <c r="B2599">
        <f t="shared" si="174"/>
        <v>1397.4230657733965</v>
      </c>
      <c r="C2599"/>
      <c r="D2599"/>
      <c r="E2599"/>
      <c r="F2599" s="1">
        <f t="shared" si="175"/>
        <v>626.97928906989966</v>
      </c>
      <c r="G2599" s="1">
        <f t="shared" si="176"/>
        <v>-2033.5808863540437</v>
      </c>
      <c r="P2599"/>
      <c r="Q2599"/>
    </row>
    <row r="2600" spans="1:17" x14ac:dyDescent="0.25">
      <c r="A2600" s="1">
        <f t="shared" si="177"/>
        <v>2500</v>
      </c>
      <c r="B2600">
        <f t="shared" si="174"/>
        <v>1397.9822586768673</v>
      </c>
      <c r="C2600"/>
      <c r="D2600"/>
      <c r="E2600"/>
      <c r="F2600" s="1">
        <f t="shared" si="175"/>
        <v>627.80832664245463</v>
      </c>
      <c r="G2600" s="1">
        <f t="shared" si="176"/>
        <v>-2034.4099239265988</v>
      </c>
      <c r="P2600"/>
      <c r="Q2600"/>
    </row>
    <row r="2601" spans="1:17" x14ac:dyDescent="0.25">
      <c r="A2601" s="1">
        <f t="shared" si="177"/>
        <v>2501</v>
      </c>
      <c r="B2601">
        <f t="shared" si="174"/>
        <v>1398.5414515803379</v>
      </c>
      <c r="C2601"/>
      <c r="D2601"/>
      <c r="E2601"/>
      <c r="F2601" s="1">
        <f t="shared" si="175"/>
        <v>628.63736421500971</v>
      </c>
      <c r="G2601" s="1">
        <f t="shared" si="176"/>
        <v>-2035.2389614991539</v>
      </c>
      <c r="P2601"/>
      <c r="Q2601"/>
    </row>
    <row r="2602" spans="1:17" x14ac:dyDescent="0.25">
      <c r="A2602" s="1">
        <f t="shared" si="177"/>
        <v>2502</v>
      </c>
      <c r="B2602">
        <f t="shared" si="174"/>
        <v>1399.1006444838088</v>
      </c>
      <c r="C2602"/>
      <c r="D2602"/>
      <c r="E2602"/>
      <c r="F2602" s="1">
        <f t="shared" si="175"/>
        <v>629.46640178756479</v>
      </c>
      <c r="G2602" s="1">
        <f t="shared" si="176"/>
        <v>-2036.067999071709</v>
      </c>
      <c r="P2602"/>
      <c r="Q2602"/>
    </row>
    <row r="2603" spans="1:17" x14ac:dyDescent="0.25">
      <c r="A2603" s="1">
        <f t="shared" si="177"/>
        <v>2503</v>
      </c>
      <c r="B2603">
        <f t="shared" si="174"/>
        <v>1399.6598373872796</v>
      </c>
      <c r="C2603"/>
      <c r="D2603"/>
      <c r="E2603"/>
      <c r="F2603" s="1">
        <f t="shared" si="175"/>
        <v>630.29543936011976</v>
      </c>
      <c r="G2603" s="1">
        <f t="shared" si="176"/>
        <v>-2036.8970366442641</v>
      </c>
      <c r="P2603"/>
      <c r="Q2603"/>
    </row>
    <row r="2604" spans="1:17" x14ac:dyDescent="0.25">
      <c r="A2604" s="1">
        <f t="shared" si="177"/>
        <v>2504</v>
      </c>
      <c r="B2604">
        <f t="shared" si="174"/>
        <v>1400.2190302907502</v>
      </c>
      <c r="C2604"/>
      <c r="D2604"/>
      <c r="E2604"/>
      <c r="F2604" s="1">
        <f t="shared" si="175"/>
        <v>631.12447693267484</v>
      </c>
      <c r="G2604" s="1">
        <f t="shared" si="176"/>
        <v>-2037.7260742168189</v>
      </c>
      <c r="P2604"/>
      <c r="Q2604"/>
    </row>
    <row r="2605" spans="1:17" x14ac:dyDescent="0.25">
      <c r="A2605" s="1">
        <f t="shared" si="177"/>
        <v>2505</v>
      </c>
      <c r="B2605">
        <f t="shared" si="174"/>
        <v>1400.778223194221</v>
      </c>
      <c r="C2605"/>
      <c r="D2605"/>
      <c r="E2605"/>
      <c r="F2605" s="1">
        <f t="shared" si="175"/>
        <v>631.95351450522992</v>
      </c>
      <c r="G2605" s="1">
        <f t="shared" si="176"/>
        <v>-2038.555111789374</v>
      </c>
      <c r="P2605"/>
      <c r="Q2605"/>
    </row>
    <row r="2606" spans="1:17" x14ac:dyDescent="0.25">
      <c r="A2606" s="1">
        <f t="shared" si="177"/>
        <v>2506</v>
      </c>
      <c r="B2606">
        <f t="shared" si="174"/>
        <v>1401.3374160976916</v>
      </c>
      <c r="C2606"/>
      <c r="D2606"/>
      <c r="E2606"/>
      <c r="F2606" s="1">
        <f t="shared" si="175"/>
        <v>632.78255207778489</v>
      </c>
      <c r="G2606" s="1">
        <f t="shared" si="176"/>
        <v>-2039.3841493619291</v>
      </c>
      <c r="P2606"/>
      <c r="Q2606"/>
    </row>
    <row r="2607" spans="1:17" x14ac:dyDescent="0.25">
      <c r="A2607" s="1">
        <f t="shared" si="177"/>
        <v>2507</v>
      </c>
      <c r="B2607">
        <f t="shared" si="174"/>
        <v>1401.8966090011625</v>
      </c>
      <c r="C2607"/>
      <c r="D2607"/>
      <c r="E2607"/>
      <c r="F2607" s="1">
        <f t="shared" si="175"/>
        <v>633.61158965033997</v>
      </c>
      <c r="G2607" s="1">
        <f t="shared" si="176"/>
        <v>-2040.2131869344842</v>
      </c>
      <c r="P2607"/>
      <c r="Q2607"/>
    </row>
    <row r="2608" spans="1:17" x14ac:dyDescent="0.25">
      <c r="A2608" s="1">
        <f t="shared" si="177"/>
        <v>2508</v>
      </c>
      <c r="B2608">
        <f t="shared" si="174"/>
        <v>1402.4558019046333</v>
      </c>
      <c r="C2608"/>
      <c r="D2608"/>
      <c r="E2608"/>
      <c r="F2608" s="1">
        <f t="shared" si="175"/>
        <v>634.44062722289505</v>
      </c>
      <c r="G2608" s="1">
        <f t="shared" si="176"/>
        <v>-2041.042224507039</v>
      </c>
      <c r="P2608"/>
      <c r="Q2608"/>
    </row>
    <row r="2609" spans="1:17" x14ac:dyDescent="0.25">
      <c r="A2609" s="1">
        <f t="shared" si="177"/>
        <v>2509</v>
      </c>
      <c r="B2609">
        <f t="shared" si="174"/>
        <v>1403.0149948081039</v>
      </c>
      <c r="C2609"/>
      <c r="D2609"/>
      <c r="E2609"/>
      <c r="F2609" s="1">
        <f t="shared" si="175"/>
        <v>635.26966479545001</v>
      </c>
      <c r="G2609" s="1">
        <f t="shared" si="176"/>
        <v>-2041.8712620795941</v>
      </c>
      <c r="P2609"/>
      <c r="Q2609"/>
    </row>
    <row r="2610" spans="1:17" x14ac:dyDescent="0.25">
      <c r="A2610" s="1">
        <f t="shared" si="177"/>
        <v>2510</v>
      </c>
      <c r="B2610">
        <f t="shared" si="174"/>
        <v>1403.5741877115747</v>
      </c>
      <c r="C2610"/>
      <c r="D2610"/>
      <c r="E2610"/>
      <c r="F2610" s="1">
        <f t="shared" si="175"/>
        <v>636.09870236800509</v>
      </c>
      <c r="G2610" s="1">
        <f t="shared" si="176"/>
        <v>-2042.7002996521492</v>
      </c>
      <c r="P2610"/>
      <c r="Q2610"/>
    </row>
    <row r="2611" spans="1:17" x14ac:dyDescent="0.25">
      <c r="A2611" s="1">
        <f t="shared" si="177"/>
        <v>2511</v>
      </c>
      <c r="B2611">
        <f t="shared" si="174"/>
        <v>1404.1333806150456</v>
      </c>
      <c r="C2611"/>
      <c r="D2611"/>
      <c r="E2611"/>
      <c r="F2611" s="1">
        <f t="shared" si="175"/>
        <v>636.92773994056017</v>
      </c>
      <c r="G2611" s="1">
        <f t="shared" si="176"/>
        <v>-2043.5293372247042</v>
      </c>
      <c r="P2611"/>
      <c r="Q2611"/>
    </row>
    <row r="2612" spans="1:17" x14ac:dyDescent="0.25">
      <c r="A2612" s="1">
        <f t="shared" si="177"/>
        <v>2512</v>
      </c>
      <c r="B2612">
        <f t="shared" si="174"/>
        <v>1404.6925735185162</v>
      </c>
      <c r="C2612"/>
      <c r="D2612"/>
      <c r="E2612"/>
      <c r="F2612" s="1">
        <f t="shared" si="175"/>
        <v>637.75677751311514</v>
      </c>
      <c r="G2612" s="1">
        <f t="shared" si="176"/>
        <v>-2044.3583747972593</v>
      </c>
      <c r="P2612"/>
      <c r="Q2612"/>
    </row>
    <row r="2613" spans="1:17" x14ac:dyDescent="0.25">
      <c r="A2613" s="1">
        <f t="shared" si="177"/>
        <v>2513</v>
      </c>
      <c r="B2613">
        <f t="shared" si="174"/>
        <v>1405.251766421987</v>
      </c>
      <c r="C2613"/>
      <c r="D2613"/>
      <c r="E2613"/>
      <c r="F2613" s="1">
        <f t="shared" si="175"/>
        <v>638.58581508567022</v>
      </c>
      <c r="G2613" s="1">
        <f t="shared" si="176"/>
        <v>-2045.1874123698144</v>
      </c>
      <c r="P2613"/>
      <c r="Q2613"/>
    </row>
    <row r="2614" spans="1:17" x14ac:dyDescent="0.25">
      <c r="A2614" s="1">
        <f t="shared" si="177"/>
        <v>2514</v>
      </c>
      <c r="B2614">
        <f t="shared" si="174"/>
        <v>1405.8109593254578</v>
      </c>
      <c r="C2614"/>
      <c r="D2614"/>
      <c r="E2614"/>
      <c r="F2614" s="1">
        <f t="shared" si="175"/>
        <v>639.41485265822519</v>
      </c>
      <c r="G2614" s="1">
        <f t="shared" si="176"/>
        <v>-2046.0164499423695</v>
      </c>
      <c r="P2614"/>
      <c r="Q2614"/>
    </row>
    <row r="2615" spans="1:17" x14ac:dyDescent="0.25">
      <c r="A2615" s="1">
        <f t="shared" si="177"/>
        <v>2515</v>
      </c>
      <c r="B2615">
        <f t="shared" si="174"/>
        <v>1406.3701522289284</v>
      </c>
      <c r="C2615"/>
      <c r="D2615"/>
      <c r="E2615"/>
      <c r="F2615" s="1">
        <f t="shared" si="175"/>
        <v>640.24389023078027</v>
      </c>
      <c r="G2615" s="1">
        <f t="shared" si="176"/>
        <v>-2046.8454875149243</v>
      </c>
      <c r="P2615"/>
      <c r="Q2615"/>
    </row>
    <row r="2616" spans="1:17" x14ac:dyDescent="0.25">
      <c r="A2616" s="1">
        <f t="shared" si="177"/>
        <v>2516</v>
      </c>
      <c r="B2616">
        <f t="shared" si="174"/>
        <v>1406.9293451323992</v>
      </c>
      <c r="C2616"/>
      <c r="D2616"/>
      <c r="E2616"/>
      <c r="F2616" s="1">
        <f t="shared" si="175"/>
        <v>641.07292780333535</v>
      </c>
      <c r="G2616" s="1">
        <f t="shared" si="176"/>
        <v>-2047.6745250874794</v>
      </c>
      <c r="P2616"/>
      <c r="Q2616"/>
    </row>
    <row r="2617" spans="1:17" x14ac:dyDescent="0.25">
      <c r="A2617" s="1">
        <f t="shared" si="177"/>
        <v>2517</v>
      </c>
      <c r="B2617">
        <f t="shared" si="174"/>
        <v>1407.4885380358699</v>
      </c>
      <c r="C2617"/>
      <c r="D2617"/>
      <c r="E2617"/>
      <c r="F2617" s="1">
        <f t="shared" si="175"/>
        <v>641.90196537589031</v>
      </c>
      <c r="G2617" s="1">
        <f t="shared" si="176"/>
        <v>-2048.5035626600347</v>
      </c>
      <c r="P2617"/>
      <c r="Q2617"/>
    </row>
    <row r="2618" spans="1:17" x14ac:dyDescent="0.25">
      <c r="A2618" s="1">
        <f t="shared" si="177"/>
        <v>2518</v>
      </c>
      <c r="B2618">
        <f t="shared" si="174"/>
        <v>1408.0477309393407</v>
      </c>
      <c r="C2618"/>
      <c r="D2618"/>
      <c r="E2618"/>
      <c r="F2618" s="1">
        <f t="shared" si="175"/>
        <v>642.73100294844539</v>
      </c>
      <c r="G2618" s="1">
        <f t="shared" si="176"/>
        <v>-2049.3326002325894</v>
      </c>
      <c r="P2618"/>
      <c r="Q2618"/>
    </row>
    <row r="2619" spans="1:17" x14ac:dyDescent="0.25">
      <c r="A2619" s="1">
        <f t="shared" si="177"/>
        <v>2519</v>
      </c>
      <c r="B2619">
        <f t="shared" si="174"/>
        <v>1408.6069238428115</v>
      </c>
      <c r="C2619"/>
      <c r="D2619"/>
      <c r="E2619"/>
      <c r="F2619" s="1">
        <f t="shared" si="175"/>
        <v>643.56004052100047</v>
      </c>
      <c r="G2619" s="1">
        <f t="shared" si="176"/>
        <v>-2050.1616378051444</v>
      </c>
      <c r="P2619"/>
      <c r="Q2619"/>
    </row>
    <row r="2620" spans="1:17" x14ac:dyDescent="0.25">
      <c r="A2620" s="1">
        <f t="shared" si="177"/>
        <v>2520</v>
      </c>
      <c r="B2620">
        <f t="shared" si="174"/>
        <v>1409.1661167462821</v>
      </c>
      <c r="C2620"/>
      <c r="D2620"/>
      <c r="E2620"/>
      <c r="F2620" s="1">
        <f t="shared" si="175"/>
        <v>644.38907809355544</v>
      </c>
      <c r="G2620" s="1">
        <f t="shared" si="176"/>
        <v>-2050.9906753776995</v>
      </c>
      <c r="P2620"/>
      <c r="Q2620"/>
    </row>
    <row r="2621" spans="1:17" x14ac:dyDescent="0.25">
      <c r="A2621" s="1">
        <f t="shared" si="177"/>
        <v>2521</v>
      </c>
      <c r="B2621">
        <f t="shared" si="174"/>
        <v>1409.7253096497529</v>
      </c>
      <c r="C2621"/>
      <c r="D2621"/>
      <c r="E2621"/>
      <c r="F2621" s="1">
        <f t="shared" si="175"/>
        <v>645.21811566611052</v>
      </c>
      <c r="G2621" s="1">
        <f t="shared" si="176"/>
        <v>-2051.8197129502546</v>
      </c>
      <c r="P2621"/>
      <c r="Q2621"/>
    </row>
    <row r="2622" spans="1:17" x14ac:dyDescent="0.25">
      <c r="A2622" s="1">
        <f t="shared" si="177"/>
        <v>2522</v>
      </c>
      <c r="B2622">
        <f t="shared" si="174"/>
        <v>1410.2845025532238</v>
      </c>
      <c r="C2622"/>
      <c r="D2622"/>
      <c r="E2622"/>
      <c r="F2622" s="1">
        <f t="shared" si="175"/>
        <v>646.0471532386656</v>
      </c>
      <c r="G2622" s="1">
        <f t="shared" si="176"/>
        <v>-2052.6487505228097</v>
      </c>
      <c r="P2622"/>
      <c r="Q2622"/>
    </row>
    <row r="2623" spans="1:17" x14ac:dyDescent="0.25">
      <c r="A2623" s="1">
        <f t="shared" si="177"/>
        <v>2523</v>
      </c>
      <c r="B2623">
        <f t="shared" si="174"/>
        <v>1410.8436954566944</v>
      </c>
      <c r="C2623"/>
      <c r="D2623"/>
      <c r="E2623"/>
      <c r="F2623" s="1">
        <f t="shared" si="175"/>
        <v>646.87619081122057</v>
      </c>
      <c r="G2623" s="1">
        <f t="shared" si="176"/>
        <v>-2053.4777880953648</v>
      </c>
      <c r="P2623"/>
      <c r="Q2623"/>
    </row>
    <row r="2624" spans="1:17" x14ac:dyDescent="0.25">
      <c r="A2624" s="1">
        <f t="shared" si="177"/>
        <v>2524</v>
      </c>
      <c r="B2624">
        <f t="shared" si="174"/>
        <v>1411.4028883601652</v>
      </c>
      <c r="C2624"/>
      <c r="D2624"/>
      <c r="E2624"/>
      <c r="F2624" s="1">
        <f t="shared" si="175"/>
        <v>647.70522838377565</v>
      </c>
      <c r="G2624" s="1">
        <f t="shared" si="176"/>
        <v>-2054.3068256679198</v>
      </c>
      <c r="P2624"/>
      <c r="Q2624"/>
    </row>
    <row r="2625" spans="1:17" x14ac:dyDescent="0.25">
      <c r="A2625" s="1">
        <f t="shared" si="177"/>
        <v>2525</v>
      </c>
      <c r="B2625">
        <f t="shared" si="174"/>
        <v>1411.962081263636</v>
      </c>
      <c r="C2625"/>
      <c r="D2625"/>
      <c r="E2625"/>
      <c r="F2625" s="1">
        <f t="shared" si="175"/>
        <v>648.53426595633073</v>
      </c>
      <c r="G2625" s="1">
        <f t="shared" si="176"/>
        <v>-2055.1358632404749</v>
      </c>
      <c r="P2625"/>
      <c r="Q2625"/>
    </row>
    <row r="2626" spans="1:17" x14ac:dyDescent="0.25">
      <c r="A2626" s="1">
        <f t="shared" si="177"/>
        <v>2526</v>
      </c>
      <c r="B2626">
        <f t="shared" si="174"/>
        <v>1412.5212741671066</v>
      </c>
      <c r="C2626"/>
      <c r="D2626"/>
      <c r="E2626"/>
      <c r="F2626" s="1">
        <f t="shared" si="175"/>
        <v>649.36330352888569</v>
      </c>
      <c r="G2626" s="1">
        <f t="shared" si="176"/>
        <v>-2055.96490081303</v>
      </c>
      <c r="P2626"/>
      <c r="Q2626"/>
    </row>
    <row r="2627" spans="1:17" x14ac:dyDescent="0.25">
      <c r="A2627" s="1">
        <f t="shared" si="177"/>
        <v>2527</v>
      </c>
      <c r="B2627">
        <f t="shared" si="174"/>
        <v>1413.0804670705775</v>
      </c>
      <c r="C2627"/>
      <c r="D2627"/>
      <c r="E2627"/>
      <c r="F2627" s="1">
        <f t="shared" si="175"/>
        <v>650.19234110144077</v>
      </c>
      <c r="G2627" s="1">
        <f t="shared" si="176"/>
        <v>-2056.7939383855851</v>
      </c>
      <c r="P2627"/>
      <c r="Q2627"/>
    </row>
    <row r="2628" spans="1:17" x14ac:dyDescent="0.25">
      <c r="A2628" s="1">
        <f t="shared" si="177"/>
        <v>2528</v>
      </c>
      <c r="B2628">
        <f t="shared" si="174"/>
        <v>1413.6396599740481</v>
      </c>
      <c r="C2628"/>
      <c r="D2628"/>
      <c r="E2628"/>
      <c r="F2628" s="1">
        <f t="shared" si="175"/>
        <v>651.02137867399586</v>
      </c>
      <c r="G2628" s="1">
        <f t="shared" si="176"/>
        <v>-2057.6229759581402</v>
      </c>
      <c r="P2628"/>
      <c r="Q2628"/>
    </row>
    <row r="2629" spans="1:17" x14ac:dyDescent="0.25">
      <c r="A2629" s="1">
        <f t="shared" si="177"/>
        <v>2529</v>
      </c>
      <c r="B2629">
        <f t="shared" si="174"/>
        <v>1414.1988528775189</v>
      </c>
      <c r="C2629"/>
      <c r="D2629"/>
      <c r="E2629"/>
      <c r="F2629" s="1">
        <f t="shared" si="175"/>
        <v>651.85041624655082</v>
      </c>
      <c r="G2629" s="1">
        <f t="shared" si="176"/>
        <v>-2058.4520135306948</v>
      </c>
      <c r="P2629"/>
      <c r="Q2629"/>
    </row>
    <row r="2630" spans="1:17" x14ac:dyDescent="0.25">
      <c r="A2630" s="1">
        <f t="shared" si="177"/>
        <v>2530</v>
      </c>
      <c r="B2630">
        <f t="shared" si="174"/>
        <v>1414.7580457809897</v>
      </c>
      <c r="C2630"/>
      <c r="D2630"/>
      <c r="E2630"/>
      <c r="F2630" s="1">
        <f t="shared" si="175"/>
        <v>652.6794538191059</v>
      </c>
      <c r="G2630" s="1">
        <f t="shared" si="176"/>
        <v>-2059.2810511032499</v>
      </c>
      <c r="P2630"/>
      <c r="Q2630"/>
    </row>
    <row r="2631" spans="1:17" x14ac:dyDescent="0.25">
      <c r="A2631" s="1">
        <f t="shared" si="177"/>
        <v>2531</v>
      </c>
      <c r="B2631">
        <f t="shared" si="174"/>
        <v>1415.3172386844603</v>
      </c>
      <c r="C2631"/>
      <c r="D2631"/>
      <c r="E2631"/>
      <c r="F2631" s="1">
        <f t="shared" si="175"/>
        <v>653.50849139166098</v>
      </c>
      <c r="G2631" s="1">
        <f t="shared" si="176"/>
        <v>-2060.1100886758049</v>
      </c>
      <c r="P2631"/>
      <c r="Q2631"/>
    </row>
    <row r="2632" spans="1:17" x14ac:dyDescent="0.25">
      <c r="A2632" s="1">
        <f t="shared" si="177"/>
        <v>2532</v>
      </c>
      <c r="B2632">
        <f t="shared" si="174"/>
        <v>1415.8764315879312</v>
      </c>
      <c r="C2632"/>
      <c r="D2632"/>
      <c r="E2632"/>
      <c r="F2632" s="1">
        <f t="shared" si="175"/>
        <v>654.33752896421595</v>
      </c>
      <c r="G2632" s="1">
        <f t="shared" si="176"/>
        <v>-2060.93912624836</v>
      </c>
      <c r="P2632"/>
      <c r="Q2632"/>
    </row>
    <row r="2633" spans="1:17" x14ac:dyDescent="0.25">
      <c r="A2633" s="1">
        <f t="shared" si="177"/>
        <v>2533</v>
      </c>
      <c r="B2633">
        <f t="shared" si="174"/>
        <v>1416.435624491402</v>
      </c>
      <c r="C2633"/>
      <c r="D2633"/>
      <c r="E2633"/>
      <c r="F2633" s="1">
        <f t="shared" si="175"/>
        <v>655.16656653677103</v>
      </c>
      <c r="G2633" s="1">
        <f t="shared" si="176"/>
        <v>-2061.7681638209151</v>
      </c>
      <c r="P2633"/>
      <c r="Q2633"/>
    </row>
    <row r="2634" spans="1:17" x14ac:dyDescent="0.25">
      <c r="A2634" s="1">
        <f t="shared" si="177"/>
        <v>2534</v>
      </c>
      <c r="B2634">
        <f t="shared" si="174"/>
        <v>1416.9948173948726</v>
      </c>
      <c r="C2634"/>
      <c r="D2634"/>
      <c r="E2634"/>
      <c r="F2634" s="1">
        <f t="shared" si="175"/>
        <v>655.99560410932611</v>
      </c>
      <c r="G2634" s="1">
        <f t="shared" si="176"/>
        <v>-2062.5972013934702</v>
      </c>
      <c r="P2634"/>
      <c r="Q2634"/>
    </row>
    <row r="2635" spans="1:17" x14ac:dyDescent="0.25">
      <c r="A2635" s="1">
        <f t="shared" si="177"/>
        <v>2535</v>
      </c>
      <c r="B2635">
        <f t="shared" si="174"/>
        <v>1417.5540102983434</v>
      </c>
      <c r="C2635"/>
      <c r="D2635"/>
      <c r="E2635"/>
      <c r="F2635" s="1">
        <f t="shared" si="175"/>
        <v>656.82464168188108</v>
      </c>
      <c r="G2635" s="1">
        <f t="shared" si="176"/>
        <v>-2063.4262389660253</v>
      </c>
      <c r="P2635"/>
      <c r="Q2635"/>
    </row>
    <row r="2636" spans="1:17" x14ac:dyDescent="0.25">
      <c r="A2636" s="1">
        <f t="shared" si="177"/>
        <v>2536</v>
      </c>
      <c r="B2636">
        <f t="shared" si="174"/>
        <v>1418.1132032018143</v>
      </c>
      <c r="C2636"/>
      <c r="D2636"/>
      <c r="E2636"/>
      <c r="F2636" s="1">
        <f t="shared" si="175"/>
        <v>657.65367925443616</v>
      </c>
      <c r="G2636" s="1">
        <f t="shared" si="176"/>
        <v>-2064.2552765385803</v>
      </c>
      <c r="P2636"/>
      <c r="Q2636"/>
    </row>
    <row r="2637" spans="1:17" x14ac:dyDescent="0.25">
      <c r="A2637" s="1">
        <f t="shared" si="177"/>
        <v>2537</v>
      </c>
      <c r="B2637">
        <f t="shared" si="174"/>
        <v>1418.6723961052849</v>
      </c>
      <c r="C2637"/>
      <c r="D2637"/>
      <c r="E2637"/>
      <c r="F2637" s="1">
        <f t="shared" si="175"/>
        <v>658.48271682699124</v>
      </c>
      <c r="G2637" s="1">
        <f t="shared" si="176"/>
        <v>-2065.0843141111354</v>
      </c>
      <c r="P2637"/>
      <c r="Q2637"/>
    </row>
    <row r="2638" spans="1:17" x14ac:dyDescent="0.25">
      <c r="A2638" s="1">
        <f t="shared" si="177"/>
        <v>2538</v>
      </c>
      <c r="B2638">
        <f t="shared" si="174"/>
        <v>1419.2315890087557</v>
      </c>
      <c r="C2638"/>
      <c r="D2638"/>
      <c r="E2638"/>
      <c r="F2638" s="1">
        <f t="shared" si="175"/>
        <v>659.3117543995462</v>
      </c>
      <c r="G2638" s="1">
        <f t="shared" si="176"/>
        <v>-2065.9133516836905</v>
      </c>
      <c r="P2638"/>
      <c r="Q2638"/>
    </row>
    <row r="2639" spans="1:17" x14ac:dyDescent="0.25">
      <c r="A2639" s="1">
        <f t="shared" si="177"/>
        <v>2539</v>
      </c>
      <c r="B2639">
        <f t="shared" si="174"/>
        <v>1419.7907819122263</v>
      </c>
      <c r="C2639"/>
      <c r="D2639"/>
      <c r="E2639"/>
      <c r="F2639" s="1">
        <f t="shared" si="175"/>
        <v>660.14079197210128</v>
      </c>
      <c r="G2639" s="1">
        <f t="shared" si="176"/>
        <v>-2066.7423892562456</v>
      </c>
      <c r="P2639"/>
      <c r="Q2639"/>
    </row>
    <row r="2640" spans="1:17" x14ac:dyDescent="0.25">
      <c r="A2640" s="1">
        <f t="shared" si="177"/>
        <v>2540</v>
      </c>
      <c r="B2640">
        <f t="shared" si="174"/>
        <v>1420.3499748156971</v>
      </c>
      <c r="C2640"/>
      <c r="D2640"/>
      <c r="E2640"/>
      <c r="F2640" s="1">
        <f t="shared" si="175"/>
        <v>660.96982954465636</v>
      </c>
      <c r="G2640" s="1">
        <f t="shared" si="176"/>
        <v>-2067.5714268288002</v>
      </c>
      <c r="P2640"/>
      <c r="Q2640"/>
    </row>
    <row r="2641" spans="1:17" x14ac:dyDescent="0.25">
      <c r="A2641" s="1">
        <f t="shared" si="177"/>
        <v>2541</v>
      </c>
      <c r="B2641">
        <f t="shared" si="174"/>
        <v>1420.909167719168</v>
      </c>
      <c r="C2641"/>
      <c r="D2641"/>
      <c r="E2641"/>
      <c r="F2641" s="1">
        <f t="shared" si="175"/>
        <v>661.79886711721133</v>
      </c>
      <c r="G2641" s="1">
        <f t="shared" si="176"/>
        <v>-2068.4004644013557</v>
      </c>
      <c r="P2641"/>
      <c r="Q2641"/>
    </row>
    <row r="2642" spans="1:17" x14ac:dyDescent="0.25">
      <c r="A2642" s="1">
        <f t="shared" si="177"/>
        <v>2542</v>
      </c>
      <c r="B2642">
        <f t="shared" si="174"/>
        <v>1421.4683606226386</v>
      </c>
      <c r="C2642"/>
      <c r="D2642"/>
      <c r="E2642"/>
      <c r="F2642" s="1">
        <f t="shared" si="175"/>
        <v>662.62790468976641</v>
      </c>
      <c r="G2642" s="1">
        <f t="shared" si="176"/>
        <v>-2069.2295019739104</v>
      </c>
      <c r="P2642"/>
      <c r="Q2642"/>
    </row>
    <row r="2643" spans="1:17" x14ac:dyDescent="0.25">
      <c r="A2643" s="1">
        <f t="shared" si="177"/>
        <v>2543</v>
      </c>
      <c r="B2643">
        <f t="shared" si="174"/>
        <v>1422.0275535261094</v>
      </c>
      <c r="C2643"/>
      <c r="D2643"/>
      <c r="E2643"/>
      <c r="F2643" s="1">
        <f t="shared" si="175"/>
        <v>663.45694226232149</v>
      </c>
      <c r="G2643" s="1">
        <f t="shared" si="176"/>
        <v>-2070.0585395464655</v>
      </c>
      <c r="P2643"/>
      <c r="Q2643"/>
    </row>
    <row r="2644" spans="1:17" x14ac:dyDescent="0.25">
      <c r="A2644" s="1">
        <f t="shared" si="177"/>
        <v>2544</v>
      </c>
      <c r="B2644">
        <f t="shared" si="174"/>
        <v>1422.5867464295802</v>
      </c>
      <c r="C2644"/>
      <c r="D2644"/>
      <c r="E2644"/>
      <c r="F2644" s="1">
        <f t="shared" si="175"/>
        <v>664.28597983487646</v>
      </c>
      <c r="G2644" s="1">
        <f t="shared" si="176"/>
        <v>-2070.8875771190205</v>
      </c>
      <c r="P2644"/>
      <c r="Q2644"/>
    </row>
    <row r="2645" spans="1:17" x14ac:dyDescent="0.25">
      <c r="A2645" s="1">
        <f t="shared" si="177"/>
        <v>2545</v>
      </c>
      <c r="B2645">
        <f t="shared" si="174"/>
        <v>1423.1459393330508</v>
      </c>
      <c r="C2645"/>
      <c r="D2645"/>
      <c r="E2645"/>
      <c r="F2645" s="1">
        <f t="shared" si="175"/>
        <v>665.11501740743154</v>
      </c>
      <c r="G2645" s="1">
        <f t="shared" si="176"/>
        <v>-2071.7166146915756</v>
      </c>
      <c r="P2645"/>
      <c r="Q2645"/>
    </row>
    <row r="2646" spans="1:17" x14ac:dyDescent="0.25">
      <c r="A2646" s="1">
        <f t="shared" si="177"/>
        <v>2546</v>
      </c>
      <c r="B2646">
        <f t="shared" si="174"/>
        <v>1423.7051322365216</v>
      </c>
      <c r="C2646"/>
      <c r="D2646"/>
      <c r="E2646"/>
      <c r="F2646" s="1">
        <f t="shared" si="175"/>
        <v>665.94405497998662</v>
      </c>
      <c r="G2646" s="1">
        <f t="shared" si="176"/>
        <v>-2072.5456522641307</v>
      </c>
      <c r="P2646"/>
      <c r="Q2646"/>
    </row>
    <row r="2647" spans="1:17" x14ac:dyDescent="0.25">
      <c r="A2647" s="1">
        <f t="shared" si="177"/>
        <v>2547</v>
      </c>
      <c r="B2647">
        <f t="shared" si="174"/>
        <v>1424.2643251399925</v>
      </c>
      <c r="C2647"/>
      <c r="D2647"/>
      <c r="E2647"/>
      <c r="F2647" s="1">
        <f t="shared" si="175"/>
        <v>666.77309255254158</v>
      </c>
      <c r="G2647" s="1">
        <f t="shared" si="176"/>
        <v>-2073.3746898366858</v>
      </c>
      <c r="P2647"/>
      <c r="Q2647"/>
    </row>
    <row r="2648" spans="1:17" x14ac:dyDescent="0.25">
      <c r="A2648" s="1">
        <f t="shared" si="177"/>
        <v>2548</v>
      </c>
      <c r="B2648">
        <f t="shared" si="174"/>
        <v>1424.8235180434631</v>
      </c>
      <c r="C2648"/>
      <c r="D2648"/>
      <c r="E2648"/>
      <c r="F2648" s="1">
        <f t="shared" si="175"/>
        <v>667.60213012509666</v>
      </c>
      <c r="G2648" s="1">
        <f t="shared" si="176"/>
        <v>-2074.2037274092409</v>
      </c>
      <c r="P2648"/>
      <c r="Q2648"/>
    </row>
    <row r="2649" spans="1:17" x14ac:dyDescent="0.25">
      <c r="A2649" s="1">
        <f t="shared" si="177"/>
        <v>2549</v>
      </c>
      <c r="B2649">
        <f t="shared" si="174"/>
        <v>1425.3827109469339</v>
      </c>
      <c r="C2649"/>
      <c r="D2649"/>
      <c r="E2649"/>
      <c r="F2649" s="1">
        <f t="shared" si="175"/>
        <v>668.43116769765174</v>
      </c>
      <c r="G2649" s="1">
        <f t="shared" si="176"/>
        <v>-2075.0327649817959</v>
      </c>
      <c r="P2649"/>
      <c r="Q2649"/>
    </row>
    <row r="2650" spans="1:17" x14ac:dyDescent="0.25">
      <c r="A2650" s="1">
        <f t="shared" si="177"/>
        <v>2550</v>
      </c>
      <c r="B2650">
        <f t="shared" si="174"/>
        <v>1425.9419038504045</v>
      </c>
      <c r="C2650"/>
      <c r="D2650"/>
      <c r="E2650"/>
      <c r="F2650" s="1">
        <f t="shared" si="175"/>
        <v>669.26020527020671</v>
      </c>
      <c r="G2650" s="1">
        <f t="shared" si="176"/>
        <v>-2075.861802554351</v>
      </c>
      <c r="P2650"/>
      <c r="Q2650"/>
    </row>
    <row r="2651" spans="1:17" x14ac:dyDescent="0.25">
      <c r="A2651" s="1">
        <f t="shared" si="177"/>
        <v>2551</v>
      </c>
      <c r="B2651">
        <f t="shared" si="174"/>
        <v>1426.5010967538753</v>
      </c>
      <c r="C2651"/>
      <c r="D2651"/>
      <c r="E2651"/>
      <c r="F2651" s="1">
        <f t="shared" si="175"/>
        <v>670.08924284276179</v>
      </c>
      <c r="G2651" s="1">
        <f t="shared" si="176"/>
        <v>-2076.6908401269061</v>
      </c>
      <c r="P2651"/>
      <c r="Q2651"/>
    </row>
    <row r="2652" spans="1:17" x14ac:dyDescent="0.25">
      <c r="A2652" s="1">
        <f t="shared" si="177"/>
        <v>2552</v>
      </c>
      <c r="B2652">
        <f t="shared" si="174"/>
        <v>1427.0602896573462</v>
      </c>
      <c r="C2652"/>
      <c r="D2652"/>
      <c r="E2652"/>
      <c r="F2652" s="1">
        <f t="shared" si="175"/>
        <v>670.91828041531687</v>
      </c>
      <c r="G2652" s="1">
        <f t="shared" si="176"/>
        <v>-2077.5198776994612</v>
      </c>
      <c r="P2652"/>
      <c r="Q2652"/>
    </row>
    <row r="2653" spans="1:17" x14ac:dyDescent="0.25">
      <c r="A2653" s="1">
        <f t="shared" si="177"/>
        <v>2553</v>
      </c>
      <c r="B2653">
        <f t="shared" si="174"/>
        <v>1427.6194825608168</v>
      </c>
      <c r="C2653"/>
      <c r="D2653"/>
      <c r="E2653"/>
      <c r="F2653" s="1">
        <f t="shared" si="175"/>
        <v>671.74731798787184</v>
      </c>
      <c r="G2653" s="1">
        <f t="shared" si="176"/>
        <v>-2078.3489152720158</v>
      </c>
      <c r="P2653"/>
      <c r="Q2653"/>
    </row>
    <row r="2654" spans="1:17" x14ac:dyDescent="0.25">
      <c r="A2654" s="1">
        <f t="shared" si="177"/>
        <v>2554</v>
      </c>
      <c r="B2654">
        <f t="shared" si="174"/>
        <v>1428.1786754642876</v>
      </c>
      <c r="C2654"/>
      <c r="D2654"/>
      <c r="E2654"/>
      <c r="F2654" s="1">
        <f t="shared" si="175"/>
        <v>672.57635556042692</v>
      </c>
      <c r="G2654" s="1">
        <f t="shared" si="176"/>
        <v>-2079.1779528445709</v>
      </c>
      <c r="P2654"/>
      <c r="Q2654"/>
    </row>
    <row r="2655" spans="1:17" x14ac:dyDescent="0.25">
      <c r="A2655" s="1">
        <f t="shared" si="177"/>
        <v>2555</v>
      </c>
      <c r="B2655">
        <f t="shared" si="174"/>
        <v>1428.7378683677584</v>
      </c>
      <c r="C2655"/>
      <c r="D2655"/>
      <c r="E2655"/>
      <c r="F2655" s="1">
        <f t="shared" si="175"/>
        <v>673.405393132982</v>
      </c>
      <c r="G2655" s="1">
        <f t="shared" si="176"/>
        <v>-2080.006990417126</v>
      </c>
      <c r="P2655"/>
      <c r="Q2655"/>
    </row>
    <row r="2656" spans="1:17" x14ac:dyDescent="0.25">
      <c r="A2656" s="1">
        <f t="shared" si="177"/>
        <v>2556</v>
      </c>
      <c r="B2656">
        <f t="shared" si="174"/>
        <v>1429.297061271229</v>
      </c>
      <c r="C2656"/>
      <c r="D2656"/>
      <c r="E2656"/>
      <c r="F2656" s="1">
        <f t="shared" si="175"/>
        <v>674.23443070553697</v>
      </c>
      <c r="G2656" s="1">
        <f t="shared" si="176"/>
        <v>-2080.836027989681</v>
      </c>
      <c r="P2656"/>
      <c r="Q2656"/>
    </row>
    <row r="2657" spans="1:17" x14ac:dyDescent="0.25">
      <c r="A2657" s="1">
        <f t="shared" si="177"/>
        <v>2557</v>
      </c>
      <c r="B2657">
        <f t="shared" si="174"/>
        <v>1429.8562541746999</v>
      </c>
      <c r="C2657"/>
      <c r="D2657"/>
      <c r="E2657"/>
      <c r="F2657" s="1">
        <f t="shared" si="175"/>
        <v>675.06346827809205</v>
      </c>
      <c r="G2657" s="1">
        <f t="shared" si="176"/>
        <v>-2081.6650655622361</v>
      </c>
      <c r="P2657"/>
      <c r="Q2657"/>
    </row>
    <row r="2658" spans="1:17" x14ac:dyDescent="0.25">
      <c r="A2658" s="1">
        <f t="shared" si="177"/>
        <v>2558</v>
      </c>
      <c r="B2658">
        <f t="shared" si="174"/>
        <v>1430.4154470781705</v>
      </c>
      <c r="C2658"/>
      <c r="D2658"/>
      <c r="E2658"/>
      <c r="F2658" s="1">
        <f t="shared" si="175"/>
        <v>675.89250585064713</v>
      </c>
      <c r="G2658" s="1">
        <f t="shared" si="176"/>
        <v>-2082.4941031347912</v>
      </c>
      <c r="P2658"/>
      <c r="Q2658"/>
    </row>
    <row r="2659" spans="1:17" x14ac:dyDescent="0.25">
      <c r="A2659" s="1">
        <f t="shared" si="177"/>
        <v>2559</v>
      </c>
      <c r="B2659">
        <f t="shared" si="174"/>
        <v>1430.9746399816413</v>
      </c>
      <c r="C2659"/>
      <c r="D2659"/>
      <c r="E2659"/>
      <c r="F2659" s="1">
        <f t="shared" si="175"/>
        <v>676.72154342320209</v>
      </c>
      <c r="G2659" s="1">
        <f t="shared" si="176"/>
        <v>-2083.3231407073463</v>
      </c>
      <c r="P2659"/>
      <c r="Q2659"/>
    </row>
    <row r="2660" spans="1:17" x14ac:dyDescent="0.25">
      <c r="A2660" s="1">
        <f t="shared" si="177"/>
        <v>2560</v>
      </c>
      <c r="B2660">
        <f t="shared" si="174"/>
        <v>1431.5338328851121</v>
      </c>
      <c r="C2660"/>
      <c r="D2660"/>
      <c r="E2660"/>
      <c r="F2660" s="1">
        <f t="shared" si="175"/>
        <v>677.55058099575717</v>
      </c>
      <c r="G2660" s="1">
        <f t="shared" si="176"/>
        <v>-2084.1521782799014</v>
      </c>
      <c r="P2660"/>
      <c r="Q2660"/>
    </row>
    <row r="2661" spans="1:17" x14ac:dyDescent="0.25">
      <c r="A2661" s="1">
        <f t="shared" si="177"/>
        <v>2561</v>
      </c>
      <c r="B2661">
        <f t="shared" ref="B2661:B2724" si="178">A*A2661</f>
        <v>1432.0930257885827</v>
      </c>
      <c r="C2661"/>
      <c r="D2661"/>
      <c r="E2661"/>
      <c r="F2661" s="1">
        <f t="shared" ref="F2661:F2724" si="179">IF($A2661&lt;TSTRAIGHT,yarxiko-B*$A2661,IF($A2661&lt;time_up,-B*($A2661-TSTRAIGHT)+1/2*ABS(g)*($A2661-TSTRAIGHT)^2,B*(A2661-time_up)))</f>
        <v>678.37961856831225</v>
      </c>
      <c r="G2661" s="1">
        <f t="shared" ref="G2661:G2724" si="180">IF($A2661&lt;TSTRAIGHT,yarxiko-B*$A2661,IF($A2661&lt;TIME_TILLh,-B*($A2661-TSTRAIGHT)+1/2*g*($A2661-TSTRAIGHT)^2,IF($A2661&lt;TIME_TO_2ND,-h-Gamma*($A2661-TIME_TILLh),IF($A2661&lt;T_OLIKO,-h-DY_layer-Gamma*($A2661-TIME_TO_2ND)-1/2*g*($A2661-TIME_TO_2ND)^2,-2*h-DY_layer-B*($A2661-T_OLIKO)))))</f>
        <v>-2084.9812158524564</v>
      </c>
      <c r="P2661"/>
      <c r="Q2661"/>
    </row>
    <row r="2662" spans="1:17" x14ac:dyDescent="0.25">
      <c r="A2662" s="1">
        <f t="shared" ref="A2662:A2725" si="181">A2661+DETE</f>
        <v>2562</v>
      </c>
      <c r="B2662">
        <f t="shared" si="178"/>
        <v>1432.6522186920536</v>
      </c>
      <c r="C2662"/>
      <c r="D2662"/>
      <c r="E2662"/>
      <c r="F2662" s="1">
        <f t="shared" si="179"/>
        <v>679.20865614086722</v>
      </c>
      <c r="G2662" s="1">
        <f t="shared" si="180"/>
        <v>-2085.8102534250115</v>
      </c>
      <c r="P2662"/>
      <c r="Q2662"/>
    </row>
    <row r="2663" spans="1:17" x14ac:dyDescent="0.25">
      <c r="A2663" s="1">
        <f t="shared" si="181"/>
        <v>2563</v>
      </c>
      <c r="B2663">
        <f t="shared" si="178"/>
        <v>1433.2114115955244</v>
      </c>
      <c r="C2663"/>
      <c r="D2663"/>
      <c r="E2663"/>
      <c r="F2663" s="1">
        <f t="shared" si="179"/>
        <v>680.0376937134223</v>
      </c>
      <c r="G2663" s="1">
        <f t="shared" si="180"/>
        <v>-2086.6392909975666</v>
      </c>
      <c r="P2663"/>
      <c r="Q2663"/>
    </row>
    <row r="2664" spans="1:17" x14ac:dyDescent="0.25">
      <c r="A2664" s="1">
        <f t="shared" si="181"/>
        <v>2564</v>
      </c>
      <c r="B2664">
        <f t="shared" si="178"/>
        <v>1433.770604498995</v>
      </c>
      <c r="C2664"/>
      <c r="D2664"/>
      <c r="E2664"/>
      <c r="F2664" s="1">
        <f t="shared" si="179"/>
        <v>680.86673128597727</v>
      </c>
      <c r="G2664" s="1">
        <f t="shared" si="180"/>
        <v>-2087.4683285701212</v>
      </c>
      <c r="P2664"/>
      <c r="Q2664"/>
    </row>
    <row r="2665" spans="1:17" x14ac:dyDescent="0.25">
      <c r="A2665" s="1">
        <f t="shared" si="181"/>
        <v>2565</v>
      </c>
      <c r="B2665">
        <f t="shared" si="178"/>
        <v>1434.3297974024658</v>
      </c>
      <c r="C2665"/>
      <c r="D2665"/>
      <c r="E2665"/>
      <c r="F2665" s="1">
        <f t="shared" si="179"/>
        <v>681.69576885853235</v>
      </c>
      <c r="G2665" s="1">
        <f t="shared" si="180"/>
        <v>-2088.2973661426763</v>
      </c>
      <c r="P2665"/>
      <c r="Q2665"/>
    </row>
    <row r="2666" spans="1:17" x14ac:dyDescent="0.25">
      <c r="A2666" s="1">
        <f t="shared" si="181"/>
        <v>2566</v>
      </c>
      <c r="B2666">
        <f t="shared" si="178"/>
        <v>1434.8889903059367</v>
      </c>
      <c r="C2666"/>
      <c r="D2666"/>
      <c r="E2666"/>
      <c r="F2666" s="1">
        <f t="shared" si="179"/>
        <v>682.52480643108743</v>
      </c>
      <c r="G2666" s="1">
        <f t="shared" si="180"/>
        <v>-2089.1264037152314</v>
      </c>
      <c r="P2666"/>
      <c r="Q2666"/>
    </row>
    <row r="2667" spans="1:17" x14ac:dyDescent="0.25">
      <c r="A2667" s="1">
        <f t="shared" si="181"/>
        <v>2567</v>
      </c>
      <c r="B2667">
        <f t="shared" si="178"/>
        <v>1435.4481832094073</v>
      </c>
      <c r="C2667"/>
      <c r="D2667"/>
      <c r="E2667"/>
      <c r="F2667" s="1">
        <f t="shared" si="179"/>
        <v>683.35384400364239</v>
      </c>
      <c r="G2667" s="1">
        <f t="shared" si="180"/>
        <v>-2089.9554412877865</v>
      </c>
      <c r="P2667"/>
      <c r="Q2667"/>
    </row>
    <row r="2668" spans="1:17" x14ac:dyDescent="0.25">
      <c r="A2668" s="1">
        <f t="shared" si="181"/>
        <v>2568</v>
      </c>
      <c r="B2668">
        <f t="shared" si="178"/>
        <v>1436.0073761128781</v>
      </c>
      <c r="C2668"/>
      <c r="D2668"/>
      <c r="E2668"/>
      <c r="F2668" s="1">
        <f t="shared" si="179"/>
        <v>684.18288157619747</v>
      </c>
      <c r="G2668" s="1">
        <f t="shared" si="180"/>
        <v>-2090.7844788603416</v>
      </c>
      <c r="P2668"/>
      <c r="Q2668"/>
    </row>
    <row r="2669" spans="1:17" x14ac:dyDescent="0.25">
      <c r="A2669" s="1">
        <f t="shared" si="181"/>
        <v>2569</v>
      </c>
      <c r="B2669">
        <f t="shared" si="178"/>
        <v>1436.5665690163487</v>
      </c>
      <c r="C2669"/>
      <c r="D2669"/>
      <c r="E2669"/>
      <c r="F2669" s="1">
        <f t="shared" si="179"/>
        <v>685.01191914875255</v>
      </c>
      <c r="G2669" s="1">
        <f t="shared" si="180"/>
        <v>-2091.6135164328966</v>
      </c>
      <c r="P2669"/>
      <c r="Q2669"/>
    </row>
    <row r="2670" spans="1:17" x14ac:dyDescent="0.25">
      <c r="A2670" s="1">
        <f t="shared" si="181"/>
        <v>2570</v>
      </c>
      <c r="B2670">
        <f t="shared" si="178"/>
        <v>1437.1257619198195</v>
      </c>
      <c r="C2670"/>
      <c r="D2670"/>
      <c r="E2670"/>
      <c r="F2670" s="1">
        <f t="shared" si="179"/>
        <v>685.84095672130752</v>
      </c>
      <c r="G2670" s="1">
        <f t="shared" si="180"/>
        <v>-2092.4425540054517</v>
      </c>
      <c r="P2670"/>
      <c r="Q2670"/>
    </row>
    <row r="2671" spans="1:17" x14ac:dyDescent="0.25">
      <c r="A2671" s="1">
        <f t="shared" si="181"/>
        <v>2571</v>
      </c>
      <c r="B2671">
        <f t="shared" si="178"/>
        <v>1437.6849548232904</v>
      </c>
      <c r="C2671"/>
      <c r="D2671"/>
      <c r="E2671"/>
      <c r="F2671" s="1">
        <f t="shared" si="179"/>
        <v>686.6699942938626</v>
      </c>
      <c r="G2671" s="1">
        <f t="shared" si="180"/>
        <v>-2093.2715915780068</v>
      </c>
      <c r="P2671"/>
      <c r="Q2671"/>
    </row>
    <row r="2672" spans="1:17" x14ac:dyDescent="0.25">
      <c r="A2672" s="1">
        <f t="shared" si="181"/>
        <v>2572</v>
      </c>
      <c r="B2672">
        <f t="shared" si="178"/>
        <v>1438.244147726761</v>
      </c>
      <c r="C2672"/>
      <c r="D2672"/>
      <c r="E2672"/>
      <c r="F2672" s="1">
        <f t="shared" si="179"/>
        <v>687.49903186641768</v>
      </c>
      <c r="G2672" s="1">
        <f t="shared" si="180"/>
        <v>-2094.1006291505619</v>
      </c>
      <c r="P2672"/>
      <c r="Q2672"/>
    </row>
    <row r="2673" spans="1:17" x14ac:dyDescent="0.25">
      <c r="A2673" s="1">
        <f t="shared" si="181"/>
        <v>2573</v>
      </c>
      <c r="B2673">
        <f t="shared" si="178"/>
        <v>1438.8033406302318</v>
      </c>
      <c r="C2673"/>
      <c r="D2673"/>
      <c r="E2673"/>
      <c r="F2673" s="1">
        <f t="shared" si="179"/>
        <v>688.32806943897265</v>
      </c>
      <c r="G2673" s="1">
        <f t="shared" si="180"/>
        <v>-2094.929666723117</v>
      </c>
      <c r="P2673"/>
      <c r="Q2673"/>
    </row>
    <row r="2674" spans="1:17" x14ac:dyDescent="0.25">
      <c r="A2674" s="1">
        <f t="shared" si="181"/>
        <v>2574</v>
      </c>
      <c r="B2674">
        <f t="shared" si="178"/>
        <v>1439.3625335337026</v>
      </c>
      <c r="C2674"/>
      <c r="D2674"/>
      <c r="E2674"/>
      <c r="F2674" s="1">
        <f t="shared" si="179"/>
        <v>689.15710701152773</v>
      </c>
      <c r="G2674" s="1">
        <f t="shared" si="180"/>
        <v>-2095.758704295672</v>
      </c>
      <c r="P2674"/>
      <c r="Q2674"/>
    </row>
    <row r="2675" spans="1:17" x14ac:dyDescent="0.25">
      <c r="A2675" s="1">
        <f t="shared" si="181"/>
        <v>2575</v>
      </c>
      <c r="B2675">
        <f t="shared" si="178"/>
        <v>1439.9217264371732</v>
      </c>
      <c r="C2675"/>
      <c r="D2675"/>
      <c r="E2675"/>
      <c r="F2675" s="1">
        <f t="shared" si="179"/>
        <v>689.98614458408281</v>
      </c>
      <c r="G2675" s="1">
        <f t="shared" si="180"/>
        <v>-2096.5877418682271</v>
      </c>
      <c r="P2675"/>
      <c r="Q2675"/>
    </row>
    <row r="2676" spans="1:17" x14ac:dyDescent="0.25">
      <c r="A2676" s="1">
        <f t="shared" si="181"/>
        <v>2576</v>
      </c>
      <c r="B2676">
        <f t="shared" si="178"/>
        <v>1440.480919340644</v>
      </c>
      <c r="C2676"/>
      <c r="D2676"/>
      <c r="E2676"/>
      <c r="F2676" s="1">
        <f t="shared" si="179"/>
        <v>690.81518215663777</v>
      </c>
      <c r="G2676" s="1">
        <f t="shared" si="180"/>
        <v>-2097.4167794407822</v>
      </c>
      <c r="P2676"/>
      <c r="Q2676"/>
    </row>
    <row r="2677" spans="1:17" x14ac:dyDescent="0.25">
      <c r="A2677" s="1">
        <f t="shared" si="181"/>
        <v>2577</v>
      </c>
      <c r="B2677">
        <f t="shared" si="178"/>
        <v>1441.0401122441149</v>
      </c>
      <c r="C2677"/>
      <c r="D2677"/>
      <c r="E2677"/>
      <c r="F2677" s="1">
        <f t="shared" si="179"/>
        <v>691.64421972919286</v>
      </c>
      <c r="G2677" s="1">
        <f t="shared" si="180"/>
        <v>-2098.2458170133368</v>
      </c>
      <c r="P2677"/>
      <c r="Q2677"/>
    </row>
    <row r="2678" spans="1:17" x14ac:dyDescent="0.25">
      <c r="A2678" s="1">
        <f t="shared" si="181"/>
        <v>2578</v>
      </c>
      <c r="B2678">
        <f t="shared" si="178"/>
        <v>1441.5993051475855</v>
      </c>
      <c r="C2678"/>
      <c r="D2678"/>
      <c r="E2678"/>
      <c r="F2678" s="1">
        <f t="shared" si="179"/>
        <v>692.47325730174794</v>
      </c>
      <c r="G2678" s="1">
        <f t="shared" si="180"/>
        <v>-2099.0748545858919</v>
      </c>
      <c r="P2678"/>
      <c r="Q2678"/>
    </row>
    <row r="2679" spans="1:17" x14ac:dyDescent="0.25">
      <c r="A2679" s="1">
        <f t="shared" si="181"/>
        <v>2579</v>
      </c>
      <c r="B2679">
        <f t="shared" si="178"/>
        <v>1442.1584980510563</v>
      </c>
      <c r="C2679"/>
      <c r="D2679"/>
      <c r="E2679"/>
      <c r="F2679" s="1">
        <f t="shared" si="179"/>
        <v>693.3022948743029</v>
      </c>
      <c r="G2679" s="1">
        <f t="shared" si="180"/>
        <v>-2099.903892158447</v>
      </c>
      <c r="P2679"/>
      <c r="Q2679"/>
    </row>
    <row r="2680" spans="1:17" x14ac:dyDescent="0.25">
      <c r="A2680" s="1">
        <f t="shared" si="181"/>
        <v>2580</v>
      </c>
      <c r="B2680">
        <f t="shared" si="178"/>
        <v>1442.7176909545269</v>
      </c>
      <c r="C2680"/>
      <c r="D2680"/>
      <c r="E2680"/>
      <c r="F2680" s="1">
        <f t="shared" si="179"/>
        <v>694.13133244685798</v>
      </c>
      <c r="G2680" s="1">
        <f t="shared" si="180"/>
        <v>-2100.7329297310021</v>
      </c>
      <c r="P2680"/>
      <c r="Q2680"/>
    </row>
    <row r="2681" spans="1:17" x14ac:dyDescent="0.25">
      <c r="A2681" s="1">
        <f t="shared" si="181"/>
        <v>2581</v>
      </c>
      <c r="B2681">
        <f t="shared" si="178"/>
        <v>1443.2768838579977</v>
      </c>
      <c r="C2681"/>
      <c r="D2681"/>
      <c r="E2681"/>
      <c r="F2681" s="1">
        <f t="shared" si="179"/>
        <v>694.96037001941306</v>
      </c>
      <c r="G2681" s="1">
        <f t="shared" si="180"/>
        <v>-2101.5619673035571</v>
      </c>
      <c r="P2681"/>
      <c r="Q2681"/>
    </row>
    <row r="2682" spans="1:17" x14ac:dyDescent="0.25">
      <c r="A2682" s="1">
        <f t="shared" si="181"/>
        <v>2582</v>
      </c>
      <c r="B2682">
        <f t="shared" si="178"/>
        <v>1443.8360767614686</v>
      </c>
      <c r="C2682"/>
      <c r="D2682"/>
      <c r="E2682"/>
      <c r="F2682" s="1">
        <f t="shared" si="179"/>
        <v>695.78940759196803</v>
      </c>
      <c r="G2682" s="1">
        <f t="shared" si="180"/>
        <v>-2102.3910048761122</v>
      </c>
      <c r="P2682"/>
      <c r="Q2682"/>
    </row>
    <row r="2683" spans="1:17" x14ac:dyDescent="0.25">
      <c r="A2683" s="1">
        <f t="shared" si="181"/>
        <v>2583</v>
      </c>
      <c r="B2683">
        <f t="shared" si="178"/>
        <v>1444.3952696649392</v>
      </c>
      <c r="C2683"/>
      <c r="D2683"/>
      <c r="E2683"/>
      <c r="F2683" s="1">
        <f t="shared" si="179"/>
        <v>696.61844516452311</v>
      </c>
      <c r="G2683" s="1">
        <f t="shared" si="180"/>
        <v>-2103.2200424486673</v>
      </c>
      <c r="P2683"/>
      <c r="Q2683"/>
    </row>
    <row r="2684" spans="1:17" x14ac:dyDescent="0.25">
      <c r="A2684" s="1">
        <f t="shared" si="181"/>
        <v>2584</v>
      </c>
      <c r="B2684">
        <f t="shared" si="178"/>
        <v>1444.95446256841</v>
      </c>
      <c r="C2684"/>
      <c r="D2684"/>
      <c r="E2684"/>
      <c r="F2684" s="1">
        <f t="shared" si="179"/>
        <v>697.44748273707819</v>
      </c>
      <c r="G2684" s="1">
        <f t="shared" si="180"/>
        <v>-2104.0490800212224</v>
      </c>
      <c r="P2684"/>
      <c r="Q2684"/>
    </row>
    <row r="2685" spans="1:17" x14ac:dyDescent="0.25">
      <c r="A2685" s="1">
        <f t="shared" si="181"/>
        <v>2585</v>
      </c>
      <c r="B2685">
        <f t="shared" si="178"/>
        <v>1445.5136554718808</v>
      </c>
      <c r="C2685"/>
      <c r="D2685"/>
      <c r="E2685"/>
      <c r="F2685" s="1">
        <f t="shared" si="179"/>
        <v>698.27652030963316</v>
      </c>
      <c r="G2685" s="1">
        <f t="shared" si="180"/>
        <v>-2104.8781175937775</v>
      </c>
      <c r="P2685"/>
      <c r="Q2685"/>
    </row>
    <row r="2686" spans="1:17" x14ac:dyDescent="0.25">
      <c r="A2686" s="1">
        <f t="shared" si="181"/>
        <v>2586</v>
      </c>
      <c r="B2686">
        <f t="shared" si="178"/>
        <v>1446.0728483753514</v>
      </c>
      <c r="C2686"/>
      <c r="D2686"/>
      <c r="E2686"/>
      <c r="F2686" s="1">
        <f t="shared" si="179"/>
        <v>699.10555788218824</v>
      </c>
      <c r="G2686" s="1">
        <f t="shared" si="180"/>
        <v>-2105.7071551663325</v>
      </c>
      <c r="P2686"/>
      <c r="Q2686"/>
    </row>
    <row r="2687" spans="1:17" x14ac:dyDescent="0.25">
      <c r="A2687" s="1">
        <f t="shared" si="181"/>
        <v>2587</v>
      </c>
      <c r="B2687">
        <f t="shared" si="178"/>
        <v>1446.6320412788223</v>
      </c>
      <c r="C2687"/>
      <c r="D2687"/>
      <c r="E2687"/>
      <c r="F2687" s="1">
        <f t="shared" si="179"/>
        <v>699.93459545474332</v>
      </c>
      <c r="G2687" s="1">
        <f t="shared" si="180"/>
        <v>-2106.5361927388876</v>
      </c>
      <c r="P2687"/>
      <c r="Q2687"/>
    </row>
    <row r="2688" spans="1:17" x14ac:dyDescent="0.25">
      <c r="A2688" s="1">
        <f t="shared" si="181"/>
        <v>2588</v>
      </c>
      <c r="B2688">
        <f t="shared" si="178"/>
        <v>1447.1912341822931</v>
      </c>
      <c r="C2688"/>
      <c r="D2688"/>
      <c r="E2688"/>
      <c r="F2688" s="1">
        <f t="shared" si="179"/>
        <v>700.76363302729828</v>
      </c>
      <c r="G2688" s="1">
        <f t="shared" si="180"/>
        <v>-2107.3652303114422</v>
      </c>
      <c r="P2688"/>
      <c r="Q2688"/>
    </row>
    <row r="2689" spans="1:17" x14ac:dyDescent="0.25">
      <c r="A2689" s="1">
        <f t="shared" si="181"/>
        <v>2589</v>
      </c>
      <c r="B2689">
        <f t="shared" si="178"/>
        <v>1447.7504270857637</v>
      </c>
      <c r="C2689"/>
      <c r="D2689"/>
      <c r="E2689"/>
      <c r="F2689" s="1">
        <f t="shared" si="179"/>
        <v>701.59267059985336</v>
      </c>
      <c r="G2689" s="1">
        <f t="shared" si="180"/>
        <v>-2108.1942678839973</v>
      </c>
      <c r="P2689"/>
      <c r="Q2689"/>
    </row>
    <row r="2690" spans="1:17" x14ac:dyDescent="0.25">
      <c r="A2690" s="1">
        <f t="shared" si="181"/>
        <v>2590</v>
      </c>
      <c r="B2690">
        <f t="shared" si="178"/>
        <v>1448.3096199892345</v>
      </c>
      <c r="C2690"/>
      <c r="D2690"/>
      <c r="E2690"/>
      <c r="F2690" s="1">
        <f t="shared" si="179"/>
        <v>702.42170817240844</v>
      </c>
      <c r="G2690" s="1">
        <f t="shared" si="180"/>
        <v>-2109.0233054565524</v>
      </c>
      <c r="P2690"/>
      <c r="Q2690"/>
    </row>
    <row r="2691" spans="1:17" x14ac:dyDescent="0.25">
      <c r="A2691" s="1">
        <f t="shared" si="181"/>
        <v>2591</v>
      </c>
      <c r="B2691">
        <f t="shared" si="178"/>
        <v>1448.8688128927051</v>
      </c>
      <c r="C2691"/>
      <c r="D2691"/>
      <c r="E2691"/>
      <c r="F2691" s="1">
        <f t="shared" si="179"/>
        <v>703.25074574496341</v>
      </c>
      <c r="G2691" s="1">
        <f t="shared" si="180"/>
        <v>-2109.8523430291075</v>
      </c>
      <c r="P2691"/>
      <c r="Q2691"/>
    </row>
    <row r="2692" spans="1:17" x14ac:dyDescent="0.25">
      <c r="A2692" s="1">
        <f t="shared" si="181"/>
        <v>2592</v>
      </c>
      <c r="B2692">
        <f t="shared" si="178"/>
        <v>1449.428005796176</v>
      </c>
      <c r="C2692"/>
      <c r="D2692"/>
      <c r="E2692"/>
      <c r="F2692" s="1">
        <f t="shared" si="179"/>
        <v>704.07978331751849</v>
      </c>
      <c r="G2692" s="1">
        <f t="shared" si="180"/>
        <v>-2110.6813806016626</v>
      </c>
      <c r="P2692"/>
      <c r="Q2692"/>
    </row>
    <row r="2693" spans="1:17" x14ac:dyDescent="0.25">
      <c r="A2693" s="1">
        <f t="shared" si="181"/>
        <v>2593</v>
      </c>
      <c r="B2693">
        <f t="shared" si="178"/>
        <v>1449.9871986996468</v>
      </c>
      <c r="C2693"/>
      <c r="D2693"/>
      <c r="E2693"/>
      <c r="F2693" s="1">
        <f t="shared" si="179"/>
        <v>704.90882089007357</v>
      </c>
      <c r="G2693" s="1">
        <f t="shared" si="180"/>
        <v>-2111.5104181742176</v>
      </c>
      <c r="P2693"/>
      <c r="Q2693"/>
    </row>
    <row r="2694" spans="1:17" x14ac:dyDescent="0.25">
      <c r="A2694" s="1">
        <f t="shared" si="181"/>
        <v>2594</v>
      </c>
      <c r="B2694">
        <f t="shared" si="178"/>
        <v>1450.5463916031174</v>
      </c>
      <c r="C2694"/>
      <c r="D2694"/>
      <c r="E2694"/>
      <c r="F2694" s="1">
        <f t="shared" si="179"/>
        <v>705.73785846262854</v>
      </c>
      <c r="G2694" s="1">
        <f t="shared" si="180"/>
        <v>-2112.3394557467727</v>
      </c>
      <c r="P2694"/>
      <c r="Q2694"/>
    </row>
    <row r="2695" spans="1:17" x14ac:dyDescent="0.25">
      <c r="A2695" s="1">
        <f t="shared" si="181"/>
        <v>2595</v>
      </c>
      <c r="B2695">
        <f t="shared" si="178"/>
        <v>1451.1055845065882</v>
      </c>
      <c r="C2695"/>
      <c r="D2695"/>
      <c r="E2695"/>
      <c r="F2695" s="1">
        <f t="shared" si="179"/>
        <v>706.56689603518362</v>
      </c>
      <c r="G2695" s="1">
        <f t="shared" si="180"/>
        <v>-2113.1684933193278</v>
      </c>
      <c r="P2695"/>
      <c r="Q2695"/>
    </row>
    <row r="2696" spans="1:17" x14ac:dyDescent="0.25">
      <c r="A2696" s="1">
        <f t="shared" si="181"/>
        <v>2596</v>
      </c>
      <c r="B2696">
        <f t="shared" si="178"/>
        <v>1451.6647774100591</v>
      </c>
      <c r="C2696"/>
      <c r="D2696"/>
      <c r="E2696"/>
      <c r="F2696" s="1">
        <f t="shared" si="179"/>
        <v>707.3959336077387</v>
      </c>
      <c r="G2696" s="1">
        <f t="shared" si="180"/>
        <v>-2113.9975308918829</v>
      </c>
      <c r="P2696"/>
      <c r="Q2696"/>
    </row>
    <row r="2697" spans="1:17" x14ac:dyDescent="0.25">
      <c r="A2697" s="1">
        <f t="shared" si="181"/>
        <v>2597</v>
      </c>
      <c r="B2697">
        <f t="shared" si="178"/>
        <v>1452.2239703135297</v>
      </c>
      <c r="C2697"/>
      <c r="D2697"/>
      <c r="E2697"/>
      <c r="F2697" s="1">
        <f t="shared" si="179"/>
        <v>708.22497118029366</v>
      </c>
      <c r="G2697" s="1">
        <f t="shared" si="180"/>
        <v>-2114.826568464438</v>
      </c>
      <c r="P2697"/>
      <c r="Q2697"/>
    </row>
    <row r="2698" spans="1:17" x14ac:dyDescent="0.25">
      <c r="A2698" s="1">
        <f t="shared" si="181"/>
        <v>2598</v>
      </c>
      <c r="B2698">
        <f t="shared" si="178"/>
        <v>1452.7831632170005</v>
      </c>
      <c r="C2698"/>
      <c r="D2698"/>
      <c r="E2698"/>
      <c r="F2698" s="1">
        <f t="shared" si="179"/>
        <v>709.05400875284874</v>
      </c>
      <c r="G2698" s="1">
        <f t="shared" si="180"/>
        <v>-2115.655606036993</v>
      </c>
      <c r="P2698"/>
      <c r="Q2698"/>
    </row>
    <row r="2699" spans="1:17" x14ac:dyDescent="0.25">
      <c r="A2699" s="1">
        <f t="shared" si="181"/>
        <v>2599</v>
      </c>
      <c r="B2699">
        <f t="shared" si="178"/>
        <v>1453.3423561204711</v>
      </c>
      <c r="C2699"/>
      <c r="D2699"/>
      <c r="E2699"/>
      <c r="F2699" s="1">
        <f t="shared" si="179"/>
        <v>709.88304632540382</v>
      </c>
      <c r="G2699" s="1">
        <f t="shared" si="180"/>
        <v>-2116.4846436095477</v>
      </c>
      <c r="P2699"/>
      <c r="Q2699"/>
    </row>
    <row r="2700" spans="1:17" x14ac:dyDescent="0.25">
      <c r="A2700" s="1">
        <f t="shared" si="181"/>
        <v>2600</v>
      </c>
      <c r="B2700">
        <f t="shared" si="178"/>
        <v>1453.9015490239419</v>
      </c>
      <c r="C2700"/>
      <c r="D2700"/>
      <c r="E2700"/>
      <c r="F2700" s="1">
        <f t="shared" si="179"/>
        <v>710.71208389795879</v>
      </c>
      <c r="G2700" s="1">
        <f t="shared" si="180"/>
        <v>-2117.3136811821032</v>
      </c>
      <c r="P2700"/>
      <c r="Q2700"/>
    </row>
    <row r="2701" spans="1:17" x14ac:dyDescent="0.25">
      <c r="A2701" s="1">
        <f t="shared" si="181"/>
        <v>2601</v>
      </c>
      <c r="B2701">
        <f t="shared" si="178"/>
        <v>1454.4607419274128</v>
      </c>
      <c r="C2701"/>
      <c r="D2701"/>
      <c r="E2701"/>
      <c r="F2701" s="1">
        <f t="shared" si="179"/>
        <v>711.54112147051387</v>
      </c>
      <c r="G2701" s="1">
        <f t="shared" si="180"/>
        <v>-2118.1427187546578</v>
      </c>
      <c r="P2701"/>
      <c r="Q2701"/>
    </row>
    <row r="2702" spans="1:17" x14ac:dyDescent="0.25">
      <c r="A2702" s="1">
        <f t="shared" si="181"/>
        <v>2602</v>
      </c>
      <c r="B2702">
        <f t="shared" si="178"/>
        <v>1455.0199348308834</v>
      </c>
      <c r="C2702"/>
      <c r="D2702"/>
      <c r="E2702"/>
      <c r="F2702" s="1">
        <f t="shared" si="179"/>
        <v>712.37015904306895</v>
      </c>
      <c r="G2702" s="1">
        <f t="shared" si="180"/>
        <v>-2118.9717563272129</v>
      </c>
      <c r="P2702"/>
      <c r="Q2702"/>
    </row>
    <row r="2703" spans="1:17" x14ac:dyDescent="0.25">
      <c r="A2703" s="1">
        <f t="shared" si="181"/>
        <v>2603</v>
      </c>
      <c r="B2703">
        <f t="shared" si="178"/>
        <v>1455.5791277343542</v>
      </c>
      <c r="C2703"/>
      <c r="D2703"/>
      <c r="E2703"/>
      <c r="F2703" s="1">
        <f t="shared" si="179"/>
        <v>713.19919661562392</v>
      </c>
      <c r="G2703" s="1">
        <f t="shared" si="180"/>
        <v>-2119.800793899768</v>
      </c>
      <c r="P2703"/>
      <c r="Q2703"/>
    </row>
    <row r="2704" spans="1:17" x14ac:dyDescent="0.25">
      <c r="A2704" s="1">
        <f t="shared" si="181"/>
        <v>2604</v>
      </c>
      <c r="B2704">
        <f t="shared" si="178"/>
        <v>1456.138320637825</v>
      </c>
      <c r="C2704"/>
      <c r="D2704"/>
      <c r="E2704"/>
      <c r="F2704" s="1">
        <f t="shared" si="179"/>
        <v>714.028234188179</v>
      </c>
      <c r="G2704" s="1">
        <f t="shared" si="180"/>
        <v>-2120.6298314723231</v>
      </c>
      <c r="P2704"/>
      <c r="Q2704"/>
    </row>
    <row r="2705" spans="1:17" x14ac:dyDescent="0.25">
      <c r="A2705" s="1">
        <f t="shared" si="181"/>
        <v>2605</v>
      </c>
      <c r="B2705">
        <f t="shared" si="178"/>
        <v>1456.6975135412956</v>
      </c>
      <c r="C2705"/>
      <c r="D2705"/>
      <c r="E2705"/>
      <c r="F2705" s="1">
        <f t="shared" si="179"/>
        <v>714.85727176073408</v>
      </c>
      <c r="G2705" s="1">
        <f t="shared" si="180"/>
        <v>-2121.4588690448782</v>
      </c>
      <c r="P2705"/>
      <c r="Q2705"/>
    </row>
    <row r="2706" spans="1:17" x14ac:dyDescent="0.25">
      <c r="A2706" s="1">
        <f t="shared" si="181"/>
        <v>2606</v>
      </c>
      <c r="B2706">
        <f t="shared" si="178"/>
        <v>1457.2567064447665</v>
      </c>
      <c r="C2706"/>
      <c r="D2706"/>
      <c r="E2706"/>
      <c r="F2706" s="1">
        <f t="shared" si="179"/>
        <v>715.68630933328905</v>
      </c>
      <c r="G2706" s="1">
        <f t="shared" si="180"/>
        <v>-2122.2879066174332</v>
      </c>
      <c r="P2706"/>
      <c r="Q2706"/>
    </row>
    <row r="2707" spans="1:17" x14ac:dyDescent="0.25">
      <c r="A2707" s="1">
        <f t="shared" si="181"/>
        <v>2607</v>
      </c>
      <c r="B2707">
        <f t="shared" si="178"/>
        <v>1457.8158993482373</v>
      </c>
      <c r="C2707"/>
      <c r="D2707"/>
      <c r="E2707"/>
      <c r="F2707" s="1">
        <f t="shared" si="179"/>
        <v>716.51534690584413</v>
      </c>
      <c r="G2707" s="1">
        <f t="shared" si="180"/>
        <v>-2123.1169441899883</v>
      </c>
      <c r="P2707"/>
      <c r="Q2707"/>
    </row>
    <row r="2708" spans="1:17" x14ac:dyDescent="0.25">
      <c r="A2708" s="1">
        <f t="shared" si="181"/>
        <v>2608</v>
      </c>
      <c r="B2708">
        <f t="shared" si="178"/>
        <v>1458.3750922517079</v>
      </c>
      <c r="C2708"/>
      <c r="D2708"/>
      <c r="E2708"/>
      <c r="F2708" s="1">
        <f t="shared" si="179"/>
        <v>717.34438447839921</v>
      </c>
      <c r="G2708" s="1">
        <f t="shared" si="180"/>
        <v>-2123.9459817625434</v>
      </c>
      <c r="P2708"/>
      <c r="Q2708"/>
    </row>
    <row r="2709" spans="1:17" x14ac:dyDescent="0.25">
      <c r="A2709" s="1">
        <f t="shared" si="181"/>
        <v>2609</v>
      </c>
      <c r="B2709">
        <f t="shared" si="178"/>
        <v>1458.9342851551787</v>
      </c>
      <c r="C2709"/>
      <c r="D2709"/>
      <c r="E2709"/>
      <c r="F2709" s="1">
        <f t="shared" si="179"/>
        <v>718.17342205095417</v>
      </c>
      <c r="G2709" s="1">
        <f t="shared" si="180"/>
        <v>-2124.7750193350985</v>
      </c>
      <c r="P2709"/>
      <c r="Q2709"/>
    </row>
    <row r="2710" spans="1:17" x14ac:dyDescent="0.25">
      <c r="A2710" s="1">
        <f t="shared" si="181"/>
        <v>2610</v>
      </c>
      <c r="B2710">
        <f t="shared" si="178"/>
        <v>1459.4934780586493</v>
      </c>
      <c r="C2710"/>
      <c r="D2710"/>
      <c r="E2710"/>
      <c r="F2710" s="1">
        <f t="shared" si="179"/>
        <v>719.00245962350925</v>
      </c>
      <c r="G2710" s="1">
        <f t="shared" si="180"/>
        <v>-2125.6040569076536</v>
      </c>
      <c r="P2710"/>
      <c r="Q2710"/>
    </row>
    <row r="2711" spans="1:17" x14ac:dyDescent="0.25">
      <c r="A2711" s="1">
        <f t="shared" si="181"/>
        <v>2611</v>
      </c>
      <c r="B2711">
        <f t="shared" si="178"/>
        <v>1460.0526709621201</v>
      </c>
      <c r="C2711"/>
      <c r="D2711"/>
      <c r="E2711"/>
      <c r="F2711" s="1">
        <f t="shared" si="179"/>
        <v>719.83149719606433</v>
      </c>
      <c r="G2711" s="1">
        <f t="shared" si="180"/>
        <v>-2126.4330944802086</v>
      </c>
      <c r="P2711"/>
      <c r="Q2711"/>
    </row>
    <row r="2712" spans="1:17" x14ac:dyDescent="0.25">
      <c r="A2712" s="1">
        <f t="shared" si="181"/>
        <v>2612</v>
      </c>
      <c r="B2712">
        <f t="shared" si="178"/>
        <v>1460.611863865591</v>
      </c>
      <c r="C2712"/>
      <c r="D2712"/>
      <c r="E2712"/>
      <c r="F2712" s="1">
        <f t="shared" si="179"/>
        <v>720.6605347686193</v>
      </c>
      <c r="G2712" s="1">
        <f t="shared" si="180"/>
        <v>-2127.2621320527633</v>
      </c>
      <c r="P2712"/>
      <c r="Q2712"/>
    </row>
    <row r="2713" spans="1:17" x14ac:dyDescent="0.25">
      <c r="A2713" s="1">
        <f t="shared" si="181"/>
        <v>2613</v>
      </c>
      <c r="B2713">
        <f t="shared" si="178"/>
        <v>1461.1710567690616</v>
      </c>
      <c r="C2713"/>
      <c r="D2713"/>
      <c r="E2713"/>
      <c r="F2713" s="1">
        <f t="shared" si="179"/>
        <v>721.48957234117438</v>
      </c>
      <c r="G2713" s="1">
        <f t="shared" si="180"/>
        <v>-2128.0911696253183</v>
      </c>
      <c r="P2713"/>
      <c r="Q2713"/>
    </row>
    <row r="2714" spans="1:17" x14ac:dyDescent="0.25">
      <c r="A2714" s="1">
        <f t="shared" si="181"/>
        <v>2614</v>
      </c>
      <c r="B2714">
        <f t="shared" si="178"/>
        <v>1461.7302496725324</v>
      </c>
      <c r="C2714"/>
      <c r="D2714"/>
      <c r="E2714"/>
      <c r="F2714" s="1">
        <f t="shared" si="179"/>
        <v>722.31860991372946</v>
      </c>
      <c r="G2714" s="1">
        <f t="shared" si="180"/>
        <v>-2128.9202071978734</v>
      </c>
      <c r="P2714"/>
      <c r="Q2714"/>
    </row>
    <row r="2715" spans="1:17" x14ac:dyDescent="0.25">
      <c r="A2715" s="1">
        <f t="shared" si="181"/>
        <v>2615</v>
      </c>
      <c r="B2715">
        <f t="shared" si="178"/>
        <v>1462.2894425760032</v>
      </c>
      <c r="C2715"/>
      <c r="D2715"/>
      <c r="E2715"/>
      <c r="F2715" s="1">
        <f t="shared" si="179"/>
        <v>723.14764748628443</v>
      </c>
      <c r="G2715" s="1">
        <f t="shared" si="180"/>
        <v>-2129.7492447704285</v>
      </c>
      <c r="P2715"/>
      <c r="Q2715"/>
    </row>
    <row r="2716" spans="1:17" x14ac:dyDescent="0.25">
      <c r="A2716" s="1">
        <f t="shared" si="181"/>
        <v>2616</v>
      </c>
      <c r="B2716">
        <f t="shared" si="178"/>
        <v>1462.8486354794738</v>
      </c>
      <c r="C2716"/>
      <c r="D2716"/>
      <c r="E2716"/>
      <c r="F2716" s="1">
        <f t="shared" si="179"/>
        <v>723.97668505883951</v>
      </c>
      <c r="G2716" s="1">
        <f t="shared" si="180"/>
        <v>-2130.5782823429836</v>
      </c>
      <c r="P2716"/>
      <c r="Q2716"/>
    </row>
    <row r="2717" spans="1:17" x14ac:dyDescent="0.25">
      <c r="A2717" s="1">
        <f t="shared" si="181"/>
        <v>2617</v>
      </c>
      <c r="B2717">
        <f t="shared" si="178"/>
        <v>1463.4078283829447</v>
      </c>
      <c r="C2717"/>
      <c r="D2717"/>
      <c r="E2717"/>
      <c r="F2717" s="1">
        <f t="shared" si="179"/>
        <v>724.80572263139447</v>
      </c>
      <c r="G2717" s="1">
        <f t="shared" si="180"/>
        <v>-2131.4073199155387</v>
      </c>
      <c r="P2717"/>
      <c r="Q2717"/>
    </row>
    <row r="2718" spans="1:17" x14ac:dyDescent="0.25">
      <c r="A2718" s="1">
        <f t="shared" si="181"/>
        <v>2618</v>
      </c>
      <c r="B2718">
        <f t="shared" si="178"/>
        <v>1463.9670212864155</v>
      </c>
      <c r="C2718"/>
      <c r="D2718"/>
      <c r="E2718"/>
      <c r="F2718" s="1">
        <f t="shared" si="179"/>
        <v>725.63476020394955</v>
      </c>
      <c r="G2718" s="1">
        <f t="shared" si="180"/>
        <v>-2132.2363574880937</v>
      </c>
      <c r="P2718"/>
      <c r="Q2718"/>
    </row>
    <row r="2719" spans="1:17" x14ac:dyDescent="0.25">
      <c r="A2719" s="1">
        <f t="shared" si="181"/>
        <v>2619</v>
      </c>
      <c r="B2719">
        <f t="shared" si="178"/>
        <v>1464.5262141898861</v>
      </c>
      <c r="C2719"/>
      <c r="D2719"/>
      <c r="E2719"/>
      <c r="F2719" s="1">
        <f t="shared" si="179"/>
        <v>726.46379777650463</v>
      </c>
      <c r="G2719" s="1">
        <f t="shared" si="180"/>
        <v>-2133.0653950606488</v>
      </c>
      <c r="P2719"/>
      <c r="Q2719"/>
    </row>
    <row r="2720" spans="1:17" x14ac:dyDescent="0.25">
      <c r="A2720" s="1">
        <f t="shared" si="181"/>
        <v>2620</v>
      </c>
      <c r="B2720">
        <f t="shared" si="178"/>
        <v>1465.0854070933569</v>
      </c>
      <c r="C2720"/>
      <c r="D2720"/>
      <c r="E2720"/>
      <c r="F2720" s="1">
        <f t="shared" si="179"/>
        <v>727.2928353490596</v>
      </c>
      <c r="G2720" s="1">
        <f t="shared" si="180"/>
        <v>-2133.8944326332039</v>
      </c>
      <c r="P2720"/>
      <c r="Q2720"/>
    </row>
    <row r="2721" spans="1:17" x14ac:dyDescent="0.25">
      <c r="A2721" s="1">
        <f t="shared" si="181"/>
        <v>2621</v>
      </c>
      <c r="B2721">
        <f t="shared" si="178"/>
        <v>1465.6445999968275</v>
      </c>
      <c r="C2721"/>
      <c r="D2721"/>
      <c r="E2721"/>
      <c r="F2721" s="1">
        <f t="shared" si="179"/>
        <v>728.12187292161468</v>
      </c>
      <c r="G2721" s="1">
        <f t="shared" si="180"/>
        <v>-2134.723470205759</v>
      </c>
      <c r="P2721"/>
      <c r="Q2721"/>
    </row>
    <row r="2722" spans="1:17" x14ac:dyDescent="0.25">
      <c r="A2722" s="1">
        <f t="shared" si="181"/>
        <v>2622</v>
      </c>
      <c r="B2722">
        <f t="shared" si="178"/>
        <v>1466.2037929002984</v>
      </c>
      <c r="C2722"/>
      <c r="D2722"/>
      <c r="E2722"/>
      <c r="F2722" s="1">
        <f t="shared" si="179"/>
        <v>728.95091049416976</v>
      </c>
      <c r="G2722" s="1">
        <f t="shared" si="180"/>
        <v>-2135.5525077783141</v>
      </c>
      <c r="P2722"/>
      <c r="Q2722"/>
    </row>
    <row r="2723" spans="1:17" x14ac:dyDescent="0.25">
      <c r="A2723" s="1">
        <f t="shared" si="181"/>
        <v>2623</v>
      </c>
      <c r="B2723">
        <f t="shared" si="178"/>
        <v>1466.7629858037692</v>
      </c>
      <c r="C2723"/>
      <c r="D2723"/>
      <c r="E2723"/>
      <c r="F2723" s="1">
        <f t="shared" si="179"/>
        <v>729.77994806672473</v>
      </c>
      <c r="G2723" s="1">
        <f t="shared" si="180"/>
        <v>-2136.3815453508687</v>
      </c>
      <c r="P2723"/>
      <c r="Q2723"/>
    </row>
    <row r="2724" spans="1:17" x14ac:dyDescent="0.25">
      <c r="A2724" s="1">
        <f t="shared" si="181"/>
        <v>2624</v>
      </c>
      <c r="B2724">
        <f t="shared" si="178"/>
        <v>1467.3221787072398</v>
      </c>
      <c r="C2724"/>
      <c r="D2724"/>
      <c r="E2724"/>
      <c r="F2724" s="1">
        <f t="shared" si="179"/>
        <v>730.60898563927981</v>
      </c>
      <c r="G2724" s="1">
        <f t="shared" si="180"/>
        <v>-2137.2105829234238</v>
      </c>
      <c r="P2724"/>
      <c r="Q2724"/>
    </row>
    <row r="2725" spans="1:17" x14ac:dyDescent="0.25">
      <c r="A2725" s="1">
        <f t="shared" si="181"/>
        <v>2625</v>
      </c>
      <c r="B2725">
        <f t="shared" ref="B2725:B2764" si="182">A*A2725</f>
        <v>1467.8813716107106</v>
      </c>
      <c r="C2725"/>
      <c r="D2725"/>
      <c r="E2725"/>
      <c r="F2725" s="1">
        <f t="shared" ref="F2725:F2764" si="183">IF($A2725&lt;TSTRAIGHT,yarxiko-B*$A2725,IF($A2725&lt;time_up,-B*($A2725-TSTRAIGHT)+1/2*ABS(g)*($A2725-TSTRAIGHT)^2,B*(A2725-time_up)))</f>
        <v>731.43802321183489</v>
      </c>
      <c r="G2725" s="1">
        <f t="shared" ref="G2725:G2764" si="184">IF($A2725&lt;TSTRAIGHT,yarxiko-B*$A2725,IF($A2725&lt;TIME_TILLh,-B*($A2725-TSTRAIGHT)+1/2*g*($A2725-TSTRAIGHT)^2,IF($A2725&lt;TIME_TO_2ND,-h-Gamma*($A2725-TIME_TILLh),IF($A2725&lt;T_OLIKO,-h-DY_layer-Gamma*($A2725-TIME_TO_2ND)-1/2*g*($A2725-TIME_TO_2ND)^2,-2*h-DY_layer-B*($A2725-T_OLIKO)))))</f>
        <v>-2138.0396204959789</v>
      </c>
      <c r="P2725"/>
      <c r="Q2725"/>
    </row>
    <row r="2726" spans="1:17" x14ac:dyDescent="0.25">
      <c r="A2726" s="1">
        <f t="shared" ref="A2726:A2764" si="185">A2725+DETE</f>
        <v>2626</v>
      </c>
      <c r="B2726">
        <f t="shared" si="182"/>
        <v>1468.4405645141815</v>
      </c>
      <c r="C2726"/>
      <c r="D2726"/>
      <c r="E2726"/>
      <c r="F2726" s="1">
        <f t="shared" si="183"/>
        <v>732.26706078438986</v>
      </c>
      <c r="G2726" s="1">
        <f t="shared" si="184"/>
        <v>-2138.8686580685339</v>
      </c>
      <c r="P2726"/>
      <c r="Q2726"/>
    </row>
    <row r="2727" spans="1:17" x14ac:dyDescent="0.25">
      <c r="A2727" s="1">
        <f t="shared" si="185"/>
        <v>2627</v>
      </c>
      <c r="B2727">
        <f t="shared" si="182"/>
        <v>1468.9997574176521</v>
      </c>
      <c r="C2727"/>
      <c r="D2727"/>
      <c r="E2727"/>
      <c r="F2727" s="1">
        <f t="shared" si="183"/>
        <v>733.09609835694494</v>
      </c>
      <c r="G2727" s="1">
        <f t="shared" si="184"/>
        <v>-2139.697695641089</v>
      </c>
      <c r="P2727"/>
      <c r="Q2727"/>
    </row>
    <row r="2728" spans="1:17" x14ac:dyDescent="0.25">
      <c r="A2728" s="1">
        <f t="shared" si="185"/>
        <v>2628</v>
      </c>
      <c r="B2728">
        <f t="shared" si="182"/>
        <v>1469.5589503211229</v>
      </c>
      <c r="C2728"/>
      <c r="D2728"/>
      <c r="E2728"/>
      <c r="F2728" s="1">
        <f t="shared" si="183"/>
        <v>733.92513592950002</v>
      </c>
      <c r="G2728" s="1">
        <f t="shared" si="184"/>
        <v>-2140.5267332136441</v>
      </c>
      <c r="P2728"/>
      <c r="Q2728"/>
    </row>
    <row r="2729" spans="1:17" x14ac:dyDescent="0.25">
      <c r="A2729" s="1">
        <f t="shared" si="185"/>
        <v>2629</v>
      </c>
      <c r="B2729">
        <f t="shared" si="182"/>
        <v>1470.1181432245937</v>
      </c>
      <c r="C2729"/>
      <c r="D2729"/>
      <c r="E2729"/>
      <c r="F2729" s="1">
        <f t="shared" si="183"/>
        <v>734.75417350205498</v>
      </c>
      <c r="G2729" s="1">
        <f t="shared" si="184"/>
        <v>-2141.3557707861992</v>
      </c>
      <c r="P2729"/>
      <c r="Q2729"/>
    </row>
    <row r="2730" spans="1:17" x14ac:dyDescent="0.25">
      <c r="A2730" s="1">
        <f t="shared" si="185"/>
        <v>2630</v>
      </c>
      <c r="B2730">
        <f t="shared" si="182"/>
        <v>1470.6773361280643</v>
      </c>
      <c r="C2730"/>
      <c r="D2730"/>
      <c r="E2730"/>
      <c r="F2730" s="1">
        <f t="shared" si="183"/>
        <v>735.58321107461006</v>
      </c>
      <c r="G2730" s="1">
        <f t="shared" si="184"/>
        <v>-2142.1848083587543</v>
      </c>
      <c r="P2730"/>
      <c r="Q2730"/>
    </row>
    <row r="2731" spans="1:17" x14ac:dyDescent="0.25">
      <c r="A2731" s="1">
        <f t="shared" si="185"/>
        <v>2631</v>
      </c>
      <c r="B2731">
        <f t="shared" si="182"/>
        <v>1471.2365290315352</v>
      </c>
      <c r="C2731"/>
      <c r="D2731"/>
      <c r="E2731"/>
      <c r="F2731" s="1">
        <f t="shared" si="183"/>
        <v>736.41224864716514</v>
      </c>
      <c r="G2731" s="1">
        <f t="shared" si="184"/>
        <v>-2143.0138459313093</v>
      </c>
      <c r="P2731"/>
      <c r="Q2731"/>
    </row>
    <row r="2732" spans="1:17" x14ac:dyDescent="0.25">
      <c r="A2732" s="1">
        <f t="shared" si="185"/>
        <v>2632</v>
      </c>
      <c r="B2732">
        <f t="shared" si="182"/>
        <v>1471.7957219350058</v>
      </c>
      <c r="C2732"/>
      <c r="D2732"/>
      <c r="E2732"/>
      <c r="F2732" s="1">
        <f t="shared" si="183"/>
        <v>737.24128621972011</v>
      </c>
      <c r="G2732" s="1">
        <f t="shared" si="184"/>
        <v>-2143.8428835038644</v>
      </c>
      <c r="P2732"/>
      <c r="Q2732"/>
    </row>
    <row r="2733" spans="1:17" x14ac:dyDescent="0.25">
      <c r="A2733" s="1">
        <f t="shared" si="185"/>
        <v>2633</v>
      </c>
      <c r="B2733">
        <f t="shared" si="182"/>
        <v>1472.3549148384766</v>
      </c>
      <c r="C2733"/>
      <c r="D2733"/>
      <c r="E2733"/>
      <c r="F2733" s="1">
        <f t="shared" si="183"/>
        <v>738.07032379227519</v>
      </c>
      <c r="G2733" s="1">
        <f t="shared" si="184"/>
        <v>-2144.6719210764195</v>
      </c>
      <c r="P2733"/>
      <c r="Q2733"/>
    </row>
    <row r="2734" spans="1:17" x14ac:dyDescent="0.25">
      <c r="A2734" s="1">
        <f t="shared" si="185"/>
        <v>2634</v>
      </c>
      <c r="B2734">
        <f t="shared" si="182"/>
        <v>1472.9141077419474</v>
      </c>
      <c r="C2734"/>
      <c r="D2734"/>
      <c r="E2734"/>
      <c r="F2734" s="1">
        <f t="shared" si="183"/>
        <v>738.89936136483027</v>
      </c>
      <c r="G2734" s="1">
        <f t="shared" si="184"/>
        <v>-2145.5009586489746</v>
      </c>
      <c r="P2734"/>
      <c r="Q2734"/>
    </row>
    <row r="2735" spans="1:17" x14ac:dyDescent="0.25">
      <c r="A2735" s="1">
        <f t="shared" si="185"/>
        <v>2635</v>
      </c>
      <c r="B2735">
        <f t="shared" si="182"/>
        <v>1473.473300645418</v>
      </c>
      <c r="C2735"/>
      <c r="D2735"/>
      <c r="E2735"/>
      <c r="F2735" s="1">
        <f t="shared" si="183"/>
        <v>739.72839893738524</v>
      </c>
      <c r="G2735" s="1">
        <f t="shared" si="184"/>
        <v>-2146.3299962215297</v>
      </c>
      <c r="P2735"/>
      <c r="Q2735"/>
    </row>
    <row r="2736" spans="1:17" x14ac:dyDescent="0.25">
      <c r="A2736" s="1">
        <f t="shared" si="185"/>
        <v>2636</v>
      </c>
      <c r="B2736">
        <f t="shared" si="182"/>
        <v>1474.0324935488889</v>
      </c>
      <c r="C2736"/>
      <c r="D2736"/>
      <c r="E2736"/>
      <c r="F2736" s="1">
        <f t="shared" si="183"/>
        <v>740.55743650994032</v>
      </c>
      <c r="G2736" s="1">
        <f t="shared" si="184"/>
        <v>-2147.1590337940843</v>
      </c>
      <c r="P2736"/>
      <c r="Q2736"/>
    </row>
    <row r="2737" spans="1:17" x14ac:dyDescent="0.25">
      <c r="A2737" s="1">
        <f t="shared" si="185"/>
        <v>2637</v>
      </c>
      <c r="B2737">
        <f t="shared" si="182"/>
        <v>1474.5916864523597</v>
      </c>
      <c r="C2737"/>
      <c r="D2737"/>
      <c r="E2737"/>
      <c r="F2737" s="1">
        <f t="shared" si="183"/>
        <v>741.3864740824954</v>
      </c>
      <c r="G2737" s="1">
        <f t="shared" si="184"/>
        <v>-2147.9880713666394</v>
      </c>
      <c r="P2737"/>
      <c r="Q2737"/>
    </row>
    <row r="2738" spans="1:17" x14ac:dyDescent="0.25">
      <c r="A2738" s="1">
        <f t="shared" si="185"/>
        <v>2638</v>
      </c>
      <c r="B2738">
        <f t="shared" si="182"/>
        <v>1475.1508793558303</v>
      </c>
      <c r="C2738"/>
      <c r="D2738"/>
      <c r="E2738"/>
      <c r="F2738" s="1">
        <f t="shared" si="183"/>
        <v>742.21551165505036</v>
      </c>
      <c r="G2738" s="1">
        <f t="shared" si="184"/>
        <v>-2148.8171089391944</v>
      </c>
      <c r="P2738"/>
      <c r="Q2738"/>
    </row>
    <row r="2739" spans="1:17" x14ac:dyDescent="0.25">
      <c r="A2739" s="1">
        <f t="shared" si="185"/>
        <v>2639</v>
      </c>
      <c r="B2739">
        <f t="shared" si="182"/>
        <v>1475.7100722593011</v>
      </c>
      <c r="C2739"/>
      <c r="D2739"/>
      <c r="E2739"/>
      <c r="F2739" s="1">
        <f t="shared" si="183"/>
        <v>743.04454922760544</v>
      </c>
      <c r="G2739" s="1">
        <f t="shared" si="184"/>
        <v>-2149.6461465117495</v>
      </c>
      <c r="P2739"/>
      <c r="Q2739"/>
    </row>
    <row r="2740" spans="1:17" x14ac:dyDescent="0.25">
      <c r="A2740" s="1">
        <f t="shared" si="185"/>
        <v>2640</v>
      </c>
      <c r="B2740">
        <f t="shared" si="182"/>
        <v>1476.2692651627717</v>
      </c>
      <c r="C2740"/>
      <c r="D2740"/>
      <c r="E2740"/>
      <c r="F2740" s="1">
        <f t="shared" si="183"/>
        <v>743.87358680016052</v>
      </c>
      <c r="G2740" s="1">
        <f t="shared" si="184"/>
        <v>-2150.4751840843046</v>
      </c>
      <c r="P2740"/>
      <c r="Q2740"/>
    </row>
    <row r="2741" spans="1:17" x14ac:dyDescent="0.25">
      <c r="A2741" s="1">
        <f t="shared" si="185"/>
        <v>2641</v>
      </c>
      <c r="B2741">
        <f t="shared" si="182"/>
        <v>1476.8284580662425</v>
      </c>
      <c r="C2741"/>
      <c r="D2741"/>
      <c r="E2741"/>
      <c r="F2741" s="1">
        <f t="shared" si="183"/>
        <v>744.70262437271549</v>
      </c>
      <c r="G2741" s="1">
        <f t="shared" si="184"/>
        <v>-2151.3042216568597</v>
      </c>
      <c r="P2741"/>
      <c r="Q2741"/>
    </row>
    <row r="2742" spans="1:17" x14ac:dyDescent="0.25">
      <c r="A2742" s="1">
        <f t="shared" si="185"/>
        <v>2642</v>
      </c>
      <c r="B2742">
        <f t="shared" si="182"/>
        <v>1477.3876509697134</v>
      </c>
      <c r="C2742"/>
      <c r="D2742"/>
      <c r="E2742"/>
      <c r="F2742" s="1">
        <f t="shared" si="183"/>
        <v>745.53166194527057</v>
      </c>
      <c r="G2742" s="1">
        <f t="shared" si="184"/>
        <v>-2152.1332592294148</v>
      </c>
      <c r="P2742"/>
      <c r="Q2742"/>
    </row>
    <row r="2743" spans="1:17" x14ac:dyDescent="0.25">
      <c r="A2743" s="1">
        <f t="shared" si="185"/>
        <v>2643</v>
      </c>
      <c r="B2743">
        <f t="shared" si="182"/>
        <v>1477.946843873184</v>
      </c>
      <c r="C2743"/>
      <c r="D2743"/>
      <c r="E2743"/>
      <c r="F2743" s="1">
        <f t="shared" si="183"/>
        <v>746.36069951782565</v>
      </c>
      <c r="G2743" s="1">
        <f t="shared" si="184"/>
        <v>-2152.9622968019698</v>
      </c>
      <c r="P2743"/>
      <c r="Q2743"/>
    </row>
    <row r="2744" spans="1:17" x14ac:dyDescent="0.25">
      <c r="A2744" s="1">
        <f t="shared" si="185"/>
        <v>2644</v>
      </c>
      <c r="B2744">
        <f t="shared" si="182"/>
        <v>1478.5060367766548</v>
      </c>
      <c r="C2744"/>
      <c r="D2744"/>
      <c r="E2744"/>
      <c r="F2744" s="1">
        <f t="shared" si="183"/>
        <v>747.18973709038062</v>
      </c>
      <c r="G2744" s="1">
        <f t="shared" si="184"/>
        <v>-2153.7913343745249</v>
      </c>
      <c r="P2744"/>
      <c r="Q2744"/>
    </row>
    <row r="2745" spans="1:17" x14ac:dyDescent="0.25">
      <c r="A2745" s="1">
        <f t="shared" si="185"/>
        <v>2645</v>
      </c>
      <c r="B2745">
        <f t="shared" si="182"/>
        <v>1479.0652296801256</v>
      </c>
      <c r="C2745"/>
      <c r="D2745"/>
      <c r="E2745"/>
      <c r="F2745" s="1">
        <f t="shared" si="183"/>
        <v>748.0187746629357</v>
      </c>
      <c r="G2745" s="1">
        <f t="shared" si="184"/>
        <v>-2154.62037194708</v>
      </c>
      <c r="P2745"/>
      <c r="Q2745"/>
    </row>
    <row r="2746" spans="1:17" x14ac:dyDescent="0.25">
      <c r="A2746" s="1">
        <f t="shared" si="185"/>
        <v>2646</v>
      </c>
      <c r="B2746">
        <f t="shared" si="182"/>
        <v>1479.6244225835962</v>
      </c>
      <c r="C2746"/>
      <c r="D2746"/>
      <c r="E2746"/>
      <c r="F2746" s="1">
        <f t="shared" si="183"/>
        <v>748.84781223549078</v>
      </c>
      <c r="G2746" s="1">
        <f t="shared" si="184"/>
        <v>-2155.4494095196351</v>
      </c>
      <c r="P2746"/>
      <c r="Q2746"/>
    </row>
    <row r="2747" spans="1:17" x14ac:dyDescent="0.25">
      <c r="A2747" s="1">
        <f t="shared" si="185"/>
        <v>2647</v>
      </c>
      <c r="B2747">
        <f t="shared" si="182"/>
        <v>1480.1836154870671</v>
      </c>
      <c r="C2747"/>
      <c r="D2747"/>
      <c r="E2747"/>
      <c r="F2747" s="1">
        <f t="shared" si="183"/>
        <v>749.67684980804574</v>
      </c>
      <c r="G2747" s="1">
        <f t="shared" si="184"/>
        <v>-2156.2784470921897</v>
      </c>
      <c r="P2747"/>
      <c r="Q2747"/>
    </row>
    <row r="2748" spans="1:17" x14ac:dyDescent="0.25">
      <c r="A2748" s="1">
        <f t="shared" si="185"/>
        <v>2648</v>
      </c>
      <c r="B2748">
        <f t="shared" si="182"/>
        <v>1480.7428083905379</v>
      </c>
      <c r="C2748"/>
      <c r="D2748"/>
      <c r="E2748"/>
      <c r="F2748" s="1">
        <f t="shared" si="183"/>
        <v>750.50588738060083</v>
      </c>
      <c r="G2748" s="1">
        <f t="shared" si="184"/>
        <v>-2157.1074846647448</v>
      </c>
      <c r="P2748"/>
      <c r="Q2748"/>
    </row>
    <row r="2749" spans="1:17" x14ac:dyDescent="0.25">
      <c r="A2749" s="1">
        <f t="shared" si="185"/>
        <v>2649</v>
      </c>
      <c r="B2749">
        <f t="shared" si="182"/>
        <v>1481.3020012940085</v>
      </c>
      <c r="C2749"/>
      <c r="D2749"/>
      <c r="E2749"/>
      <c r="F2749" s="1">
        <f t="shared" si="183"/>
        <v>751.33492495315591</v>
      </c>
      <c r="G2749" s="1">
        <f t="shared" si="184"/>
        <v>-2157.9365222372999</v>
      </c>
      <c r="P2749"/>
      <c r="Q2749"/>
    </row>
    <row r="2750" spans="1:17" x14ac:dyDescent="0.25">
      <c r="A2750" s="1">
        <f t="shared" si="185"/>
        <v>2650</v>
      </c>
      <c r="B2750">
        <f t="shared" si="182"/>
        <v>1481.8611941974793</v>
      </c>
      <c r="C2750"/>
      <c r="D2750"/>
      <c r="E2750"/>
      <c r="F2750" s="1">
        <f t="shared" si="183"/>
        <v>752.16396252571087</v>
      </c>
      <c r="G2750" s="1">
        <f t="shared" si="184"/>
        <v>-2158.7655598098549</v>
      </c>
      <c r="P2750"/>
      <c r="Q2750"/>
    </row>
    <row r="2751" spans="1:17" x14ac:dyDescent="0.25">
      <c r="A2751" s="1">
        <f t="shared" si="185"/>
        <v>2651</v>
      </c>
      <c r="B2751">
        <f t="shared" si="182"/>
        <v>1482.4203871009499</v>
      </c>
      <c r="C2751"/>
      <c r="D2751"/>
      <c r="E2751"/>
      <c r="F2751" s="1">
        <f t="shared" si="183"/>
        <v>752.99300009826595</v>
      </c>
      <c r="G2751" s="1">
        <f t="shared" si="184"/>
        <v>-2159.59459738241</v>
      </c>
      <c r="P2751"/>
      <c r="Q2751"/>
    </row>
    <row r="2752" spans="1:17" x14ac:dyDescent="0.25">
      <c r="A2752" s="1">
        <f t="shared" si="185"/>
        <v>2652</v>
      </c>
      <c r="B2752">
        <f t="shared" si="182"/>
        <v>1482.9795800044208</v>
      </c>
      <c r="C2752"/>
      <c r="D2752"/>
      <c r="E2752"/>
      <c r="F2752" s="1">
        <f t="shared" si="183"/>
        <v>753.82203767082103</v>
      </c>
      <c r="G2752" s="1">
        <f t="shared" si="184"/>
        <v>-2160.4236349549651</v>
      </c>
      <c r="P2752"/>
      <c r="Q2752"/>
    </row>
    <row r="2753" spans="1:17" x14ac:dyDescent="0.25">
      <c r="A2753" s="1">
        <f t="shared" si="185"/>
        <v>2653</v>
      </c>
      <c r="B2753">
        <f t="shared" si="182"/>
        <v>1483.5387729078916</v>
      </c>
      <c r="C2753"/>
      <c r="D2753"/>
      <c r="E2753"/>
      <c r="F2753" s="1">
        <f t="shared" si="183"/>
        <v>754.651075243376</v>
      </c>
      <c r="G2753" s="1">
        <f t="shared" si="184"/>
        <v>-2161.2526725275202</v>
      </c>
      <c r="P2753"/>
      <c r="Q2753"/>
    </row>
    <row r="2754" spans="1:17" x14ac:dyDescent="0.25">
      <c r="A2754" s="1">
        <f t="shared" si="185"/>
        <v>2654</v>
      </c>
      <c r="B2754">
        <f t="shared" si="182"/>
        <v>1484.0979658113622</v>
      </c>
      <c r="C2754"/>
      <c r="D2754"/>
      <c r="E2754"/>
      <c r="F2754" s="1">
        <f t="shared" si="183"/>
        <v>755.48011281593108</v>
      </c>
      <c r="G2754" s="1">
        <f t="shared" si="184"/>
        <v>-2162.0817101000753</v>
      </c>
      <c r="P2754"/>
      <c r="Q2754"/>
    </row>
    <row r="2755" spans="1:17" x14ac:dyDescent="0.25">
      <c r="A2755" s="1">
        <f t="shared" si="185"/>
        <v>2655</v>
      </c>
      <c r="B2755">
        <f t="shared" si="182"/>
        <v>1484.657158714833</v>
      </c>
      <c r="C2755"/>
      <c r="D2755"/>
      <c r="E2755"/>
      <c r="F2755" s="1">
        <f t="shared" si="183"/>
        <v>756.30915038848616</v>
      </c>
      <c r="G2755" s="1">
        <f t="shared" si="184"/>
        <v>-2162.9107476726304</v>
      </c>
      <c r="P2755"/>
      <c r="Q2755"/>
    </row>
    <row r="2756" spans="1:17" x14ac:dyDescent="0.25">
      <c r="A2756" s="1">
        <f t="shared" si="185"/>
        <v>2656</v>
      </c>
      <c r="B2756">
        <f t="shared" si="182"/>
        <v>1485.2163516183039</v>
      </c>
      <c r="C2756"/>
      <c r="D2756"/>
      <c r="E2756"/>
      <c r="F2756" s="1">
        <f t="shared" si="183"/>
        <v>757.13818796104113</v>
      </c>
      <c r="G2756" s="1">
        <f t="shared" si="184"/>
        <v>-2163.7397852451854</v>
      </c>
      <c r="P2756"/>
      <c r="Q2756"/>
    </row>
    <row r="2757" spans="1:17" x14ac:dyDescent="0.25">
      <c r="A2757" s="1">
        <f t="shared" si="185"/>
        <v>2657</v>
      </c>
      <c r="B2757">
        <f t="shared" si="182"/>
        <v>1485.7755445217745</v>
      </c>
      <c r="C2757"/>
      <c r="D2757"/>
      <c r="E2757"/>
      <c r="F2757" s="1">
        <f t="shared" si="183"/>
        <v>757.96722553359621</v>
      </c>
      <c r="G2757" s="1">
        <f t="shared" si="184"/>
        <v>-2164.5688228177405</v>
      </c>
      <c r="P2757"/>
      <c r="Q2757"/>
    </row>
    <row r="2758" spans="1:17" x14ac:dyDescent="0.25">
      <c r="A2758" s="1">
        <f t="shared" si="185"/>
        <v>2658</v>
      </c>
      <c r="B2758">
        <f t="shared" si="182"/>
        <v>1486.3347374252453</v>
      </c>
      <c r="C2758"/>
      <c r="D2758"/>
      <c r="E2758"/>
      <c r="F2758" s="1">
        <f t="shared" si="183"/>
        <v>758.79626310615129</v>
      </c>
      <c r="G2758" s="1">
        <f t="shared" si="184"/>
        <v>-2165.3978603902951</v>
      </c>
      <c r="P2758"/>
      <c r="Q2758"/>
    </row>
    <row r="2759" spans="1:17" x14ac:dyDescent="0.25">
      <c r="A2759" s="1">
        <f t="shared" si="185"/>
        <v>2659</v>
      </c>
      <c r="B2759">
        <f t="shared" si="182"/>
        <v>1486.8939303287161</v>
      </c>
      <c r="C2759"/>
      <c r="D2759"/>
      <c r="E2759"/>
      <c r="F2759" s="1">
        <f t="shared" si="183"/>
        <v>759.62530067870625</v>
      </c>
      <c r="G2759" s="1">
        <f t="shared" si="184"/>
        <v>-2166.2268979628507</v>
      </c>
      <c r="P2759"/>
      <c r="Q2759"/>
    </row>
    <row r="2760" spans="1:17" x14ac:dyDescent="0.25">
      <c r="A2760" s="1">
        <f t="shared" si="185"/>
        <v>2660</v>
      </c>
      <c r="B2760">
        <f t="shared" si="182"/>
        <v>1487.4531232321867</v>
      </c>
      <c r="C2760"/>
      <c r="D2760"/>
      <c r="E2760"/>
      <c r="F2760" s="1">
        <f t="shared" si="183"/>
        <v>760.45433825126133</v>
      </c>
      <c r="G2760" s="1">
        <f t="shared" si="184"/>
        <v>-2167.0559355354053</v>
      </c>
      <c r="P2760"/>
      <c r="Q2760"/>
    </row>
    <row r="2761" spans="1:17" x14ac:dyDescent="0.25">
      <c r="A2761" s="1">
        <f t="shared" si="185"/>
        <v>2661</v>
      </c>
      <c r="B2761">
        <f t="shared" si="182"/>
        <v>1488.0123161356576</v>
      </c>
      <c r="C2761"/>
      <c r="D2761"/>
      <c r="E2761"/>
      <c r="F2761" s="1">
        <f t="shared" si="183"/>
        <v>761.28337582381641</v>
      </c>
      <c r="G2761" s="1">
        <f t="shared" si="184"/>
        <v>-2167.8849731079604</v>
      </c>
      <c r="P2761"/>
      <c r="Q2761"/>
    </row>
    <row r="2762" spans="1:17" x14ac:dyDescent="0.25">
      <c r="A2762" s="1">
        <f t="shared" si="185"/>
        <v>2662</v>
      </c>
      <c r="B2762">
        <f t="shared" si="182"/>
        <v>1488.5715090391282</v>
      </c>
      <c r="C2762"/>
      <c r="D2762"/>
      <c r="E2762"/>
      <c r="F2762" s="1">
        <f t="shared" si="183"/>
        <v>762.11241339637138</v>
      </c>
      <c r="G2762" s="1">
        <f t="shared" si="184"/>
        <v>-2168.7140106805155</v>
      </c>
      <c r="P2762"/>
      <c r="Q2762"/>
    </row>
    <row r="2763" spans="1:17" x14ac:dyDescent="0.25">
      <c r="A2763" s="1">
        <f t="shared" si="185"/>
        <v>2663</v>
      </c>
      <c r="B2763">
        <f t="shared" si="182"/>
        <v>1489.130701942599</v>
      </c>
      <c r="C2763"/>
      <c r="D2763"/>
      <c r="E2763"/>
      <c r="F2763" s="1">
        <f t="shared" si="183"/>
        <v>762.94145096892646</v>
      </c>
      <c r="G2763" s="1">
        <f t="shared" si="184"/>
        <v>-2169.5430482530705</v>
      </c>
      <c r="P2763"/>
      <c r="Q2763"/>
    </row>
    <row r="2764" spans="1:17" x14ac:dyDescent="0.25">
      <c r="A2764" s="1">
        <f t="shared" si="185"/>
        <v>2664</v>
      </c>
      <c r="B2764">
        <f t="shared" si="182"/>
        <v>1489.6898948460698</v>
      </c>
      <c r="C2764"/>
      <c r="D2764"/>
      <c r="E2764"/>
      <c r="F2764" s="1">
        <f t="shared" si="183"/>
        <v>763.77048854148154</v>
      </c>
      <c r="G2764" s="1">
        <f t="shared" si="184"/>
        <v>-2170.3720858256256</v>
      </c>
      <c r="P2764"/>
      <c r="Q2764"/>
    </row>
    <row r="2765" spans="1:17" x14ac:dyDescent="0.25">
      <c r="B2765"/>
      <c r="C2765"/>
      <c r="D2765"/>
      <c r="E2765"/>
      <c r="F2765"/>
    </row>
    <row r="2766" spans="1:17" x14ac:dyDescent="0.25">
      <c r="B2766"/>
      <c r="C2766"/>
      <c r="D2766"/>
      <c r="E2766"/>
      <c r="F2766"/>
    </row>
    <row r="2767" spans="1:17" x14ac:dyDescent="0.25">
      <c r="B2767"/>
      <c r="C2767"/>
      <c r="D2767"/>
      <c r="E2767"/>
      <c r="F2767"/>
    </row>
    <row r="2768" spans="1:17" x14ac:dyDescent="0.25">
      <c r="B2768"/>
      <c r="C2768"/>
      <c r="D2768"/>
      <c r="E2768"/>
      <c r="F2768"/>
    </row>
    <row r="2769" spans="2:6" x14ac:dyDescent="0.25">
      <c r="B2769"/>
      <c r="C2769"/>
      <c r="D2769"/>
      <c r="E2769"/>
      <c r="F2769"/>
    </row>
    <row r="2770" spans="2:6" x14ac:dyDescent="0.25">
      <c r="B2770"/>
      <c r="C2770"/>
      <c r="D2770"/>
      <c r="E2770"/>
      <c r="F2770"/>
    </row>
    <row r="2771" spans="2:6" x14ac:dyDescent="0.25">
      <c r="B2771"/>
      <c r="C2771"/>
      <c r="D2771"/>
      <c r="E2771"/>
      <c r="F2771"/>
    </row>
    <row r="2772" spans="2:6" x14ac:dyDescent="0.25">
      <c r="B2772"/>
      <c r="C2772"/>
      <c r="D2772"/>
      <c r="E2772"/>
      <c r="F2772"/>
    </row>
    <row r="2773" spans="2:6" x14ac:dyDescent="0.25">
      <c r="B2773"/>
      <c r="C2773"/>
      <c r="D2773"/>
      <c r="E2773"/>
      <c r="F2773"/>
    </row>
    <row r="2774" spans="2:6" x14ac:dyDescent="0.25">
      <c r="B2774"/>
      <c r="C2774"/>
      <c r="D2774"/>
      <c r="E2774"/>
      <c r="F2774"/>
    </row>
    <row r="2775" spans="2:6" x14ac:dyDescent="0.25">
      <c r="B2775"/>
      <c r="C2775"/>
      <c r="D2775"/>
      <c r="E2775"/>
      <c r="F2775"/>
    </row>
    <row r="2776" spans="2:6" x14ac:dyDescent="0.25">
      <c r="B2776"/>
      <c r="C2776"/>
      <c r="D2776"/>
      <c r="E2776"/>
      <c r="F2776"/>
    </row>
    <row r="2777" spans="2:6" x14ac:dyDescent="0.25">
      <c r="B2777"/>
      <c r="C2777"/>
      <c r="D2777"/>
      <c r="E2777"/>
      <c r="F2777"/>
    </row>
    <row r="2778" spans="2:6" x14ac:dyDescent="0.25">
      <c r="B2778"/>
      <c r="C2778"/>
      <c r="D2778"/>
      <c r="E2778"/>
      <c r="F2778"/>
    </row>
    <row r="2779" spans="2:6" x14ac:dyDescent="0.25">
      <c r="B2779"/>
      <c r="C2779"/>
      <c r="D2779"/>
      <c r="E2779"/>
      <c r="F2779"/>
    </row>
    <row r="2780" spans="2:6" x14ac:dyDescent="0.25">
      <c r="B2780"/>
      <c r="C2780"/>
      <c r="D2780"/>
      <c r="E2780"/>
      <c r="F2780"/>
    </row>
    <row r="2781" spans="2:6" x14ac:dyDescent="0.25">
      <c r="B2781"/>
      <c r="C2781"/>
      <c r="D2781"/>
      <c r="E2781"/>
      <c r="F2781"/>
    </row>
    <row r="2782" spans="2:6" x14ac:dyDescent="0.25">
      <c r="B2782"/>
      <c r="C2782"/>
      <c r="D2782"/>
      <c r="E2782"/>
      <c r="F2782"/>
    </row>
    <row r="2783" spans="2:6" x14ac:dyDescent="0.25">
      <c r="B2783"/>
      <c r="C2783"/>
      <c r="D2783"/>
      <c r="E2783"/>
      <c r="F2783"/>
    </row>
    <row r="2784" spans="2:6" x14ac:dyDescent="0.25">
      <c r="B2784"/>
      <c r="C2784"/>
      <c r="D2784"/>
      <c r="E2784"/>
      <c r="F2784"/>
    </row>
    <row r="2785" spans="2:6" x14ac:dyDescent="0.25">
      <c r="B2785"/>
      <c r="C2785"/>
      <c r="D2785"/>
      <c r="E2785"/>
      <c r="F2785"/>
    </row>
    <row r="2786" spans="2:6" x14ac:dyDescent="0.25">
      <c r="B2786"/>
      <c r="C2786"/>
      <c r="D2786"/>
      <c r="E2786"/>
      <c r="F2786"/>
    </row>
    <row r="2787" spans="2:6" x14ac:dyDescent="0.25">
      <c r="B2787"/>
      <c r="C2787"/>
      <c r="D2787"/>
      <c r="E2787"/>
      <c r="F2787"/>
    </row>
    <row r="2788" spans="2:6" x14ac:dyDescent="0.25">
      <c r="B2788"/>
      <c r="C2788"/>
      <c r="D2788"/>
      <c r="E2788"/>
      <c r="F2788"/>
    </row>
    <row r="2789" spans="2:6" x14ac:dyDescent="0.25">
      <c r="B2789"/>
      <c r="C2789"/>
      <c r="D2789"/>
      <c r="E2789"/>
      <c r="F2789"/>
    </row>
    <row r="2790" spans="2:6" x14ac:dyDescent="0.25">
      <c r="B2790"/>
      <c r="C2790"/>
      <c r="D2790"/>
      <c r="E2790"/>
      <c r="F2790"/>
    </row>
    <row r="2791" spans="2:6" x14ac:dyDescent="0.25">
      <c r="B2791"/>
      <c r="C2791"/>
      <c r="D2791"/>
      <c r="E2791"/>
      <c r="F2791"/>
    </row>
    <row r="2792" spans="2:6" x14ac:dyDescent="0.25">
      <c r="B2792"/>
      <c r="C2792"/>
      <c r="D2792"/>
      <c r="E2792"/>
      <c r="F2792"/>
    </row>
    <row r="2793" spans="2:6" x14ac:dyDescent="0.25">
      <c r="B2793"/>
      <c r="C2793"/>
      <c r="D2793"/>
      <c r="E2793"/>
      <c r="F2793"/>
    </row>
    <row r="2794" spans="2:6" x14ac:dyDescent="0.25">
      <c r="B2794"/>
      <c r="C2794"/>
      <c r="D2794"/>
      <c r="E2794"/>
      <c r="F2794"/>
    </row>
    <row r="2795" spans="2:6" x14ac:dyDescent="0.25">
      <c r="B2795"/>
      <c r="C2795"/>
      <c r="D2795"/>
      <c r="E2795"/>
      <c r="F2795"/>
    </row>
    <row r="2796" spans="2:6" x14ac:dyDescent="0.25">
      <c r="B2796"/>
      <c r="C2796"/>
      <c r="D2796"/>
      <c r="E2796"/>
      <c r="F2796"/>
    </row>
    <row r="2797" spans="2:6" x14ac:dyDescent="0.25">
      <c r="B2797"/>
      <c r="C2797"/>
      <c r="D2797"/>
      <c r="E2797"/>
      <c r="F2797"/>
    </row>
    <row r="2798" spans="2:6" x14ac:dyDescent="0.25">
      <c r="B2798"/>
      <c r="C2798"/>
      <c r="D2798"/>
      <c r="E2798"/>
      <c r="F2798"/>
    </row>
    <row r="2799" spans="2:6" x14ac:dyDescent="0.25">
      <c r="B2799"/>
      <c r="C2799"/>
      <c r="D2799"/>
      <c r="E2799"/>
      <c r="F2799"/>
    </row>
    <row r="2800" spans="2:6" x14ac:dyDescent="0.25">
      <c r="B2800"/>
      <c r="C2800"/>
      <c r="D2800"/>
      <c r="E2800"/>
      <c r="F2800"/>
    </row>
    <row r="2801" spans="2:6" x14ac:dyDescent="0.25">
      <c r="B2801"/>
      <c r="C2801"/>
      <c r="D2801"/>
      <c r="E2801"/>
      <c r="F2801"/>
    </row>
    <row r="2802" spans="2:6" x14ac:dyDescent="0.25">
      <c r="B2802"/>
      <c r="C2802"/>
      <c r="D2802"/>
      <c r="E2802"/>
      <c r="F2802"/>
    </row>
    <row r="2803" spans="2:6" x14ac:dyDescent="0.25">
      <c r="B2803"/>
      <c r="C2803"/>
      <c r="D2803"/>
      <c r="E2803"/>
      <c r="F2803"/>
    </row>
    <row r="2804" spans="2:6" x14ac:dyDescent="0.25">
      <c r="B2804"/>
      <c r="C2804"/>
      <c r="D2804"/>
      <c r="E2804"/>
      <c r="F2804"/>
    </row>
    <row r="2805" spans="2:6" x14ac:dyDescent="0.25">
      <c r="B2805"/>
      <c r="C2805"/>
      <c r="D2805"/>
      <c r="E2805"/>
      <c r="F2805"/>
    </row>
    <row r="2806" spans="2:6" x14ac:dyDescent="0.25">
      <c r="B2806"/>
      <c r="C2806"/>
      <c r="D2806"/>
      <c r="E2806"/>
      <c r="F2806"/>
    </row>
    <row r="2807" spans="2:6" x14ac:dyDescent="0.25">
      <c r="B2807"/>
      <c r="C2807"/>
      <c r="D2807"/>
      <c r="E2807"/>
      <c r="F2807"/>
    </row>
    <row r="2808" spans="2:6" x14ac:dyDescent="0.25">
      <c r="B2808"/>
      <c r="C2808"/>
      <c r="D2808"/>
      <c r="E2808"/>
      <c r="F2808"/>
    </row>
    <row r="2809" spans="2:6" x14ac:dyDescent="0.25">
      <c r="B2809"/>
      <c r="C2809"/>
      <c r="D2809"/>
      <c r="E2809"/>
      <c r="F2809"/>
    </row>
    <row r="2810" spans="2:6" x14ac:dyDescent="0.25">
      <c r="B2810"/>
      <c r="C2810"/>
      <c r="D2810"/>
      <c r="E2810"/>
      <c r="F2810"/>
    </row>
    <row r="2811" spans="2:6" x14ac:dyDescent="0.25">
      <c r="B2811"/>
      <c r="C2811"/>
      <c r="D2811"/>
      <c r="E2811"/>
      <c r="F2811"/>
    </row>
    <row r="2812" spans="2:6" x14ac:dyDescent="0.25">
      <c r="B2812"/>
      <c r="C2812"/>
      <c r="D2812"/>
      <c r="E2812"/>
      <c r="F2812"/>
    </row>
    <row r="2813" spans="2:6" x14ac:dyDescent="0.25">
      <c r="B2813"/>
      <c r="C2813"/>
      <c r="D2813"/>
      <c r="E2813"/>
      <c r="F2813"/>
    </row>
    <row r="2814" spans="2:6" x14ac:dyDescent="0.25">
      <c r="B2814"/>
      <c r="C2814"/>
      <c r="D2814"/>
      <c r="E2814"/>
      <c r="F2814"/>
    </row>
    <row r="2815" spans="2:6" x14ac:dyDescent="0.25">
      <c r="B2815"/>
      <c r="C2815"/>
      <c r="D2815"/>
      <c r="E2815"/>
      <c r="F2815"/>
    </row>
    <row r="2816" spans="2:6" x14ac:dyDescent="0.25">
      <c r="B2816"/>
      <c r="C2816"/>
      <c r="D2816"/>
      <c r="E2816"/>
      <c r="F2816"/>
    </row>
    <row r="2817" spans="2:6" x14ac:dyDescent="0.25">
      <c r="B2817"/>
      <c r="C2817"/>
      <c r="D2817"/>
      <c r="E2817"/>
      <c r="F2817"/>
    </row>
    <row r="2818" spans="2:6" x14ac:dyDescent="0.25">
      <c r="B2818"/>
      <c r="C2818"/>
      <c r="D2818"/>
      <c r="E2818"/>
      <c r="F2818"/>
    </row>
    <row r="2819" spans="2:6" x14ac:dyDescent="0.25">
      <c r="B2819"/>
      <c r="C2819"/>
      <c r="D2819"/>
      <c r="E2819"/>
      <c r="F2819"/>
    </row>
    <row r="2820" spans="2:6" x14ac:dyDescent="0.25">
      <c r="B2820"/>
      <c r="C2820"/>
      <c r="D2820"/>
      <c r="E2820"/>
      <c r="F2820"/>
    </row>
    <row r="2821" spans="2:6" x14ac:dyDescent="0.25">
      <c r="B2821"/>
      <c r="C2821"/>
      <c r="D2821"/>
      <c r="E2821"/>
      <c r="F2821"/>
    </row>
    <row r="2822" spans="2:6" x14ac:dyDescent="0.25">
      <c r="B2822"/>
      <c r="C2822"/>
      <c r="D2822"/>
      <c r="E2822"/>
      <c r="F2822"/>
    </row>
    <row r="2823" spans="2:6" x14ac:dyDescent="0.25">
      <c r="B2823"/>
      <c r="C2823"/>
      <c r="D2823"/>
      <c r="E2823"/>
      <c r="F2823"/>
    </row>
    <row r="2824" spans="2:6" x14ac:dyDescent="0.25">
      <c r="B2824"/>
      <c r="C2824"/>
      <c r="D2824"/>
      <c r="E2824"/>
      <c r="F2824"/>
    </row>
    <row r="2825" spans="2:6" x14ac:dyDescent="0.25">
      <c r="B2825"/>
      <c r="C2825"/>
      <c r="D2825"/>
      <c r="E2825"/>
      <c r="F2825"/>
    </row>
    <row r="2826" spans="2:6" x14ac:dyDescent="0.25">
      <c r="B2826"/>
      <c r="C2826"/>
      <c r="D2826"/>
      <c r="E2826"/>
      <c r="F2826"/>
    </row>
    <row r="2827" spans="2:6" x14ac:dyDescent="0.25">
      <c r="B2827"/>
      <c r="C2827"/>
      <c r="D2827"/>
      <c r="E2827"/>
      <c r="F2827"/>
    </row>
    <row r="2828" spans="2:6" x14ac:dyDescent="0.25">
      <c r="B2828"/>
      <c r="C2828"/>
      <c r="D2828"/>
      <c r="E2828"/>
      <c r="F2828"/>
    </row>
    <row r="2829" spans="2:6" x14ac:dyDescent="0.25">
      <c r="B2829"/>
      <c r="C2829"/>
      <c r="D2829"/>
      <c r="E2829"/>
      <c r="F2829"/>
    </row>
    <row r="2830" spans="2:6" x14ac:dyDescent="0.25">
      <c r="B2830"/>
      <c r="C2830"/>
      <c r="D2830"/>
      <c r="E2830"/>
      <c r="F2830"/>
    </row>
    <row r="2831" spans="2:6" x14ac:dyDescent="0.25">
      <c r="B2831"/>
      <c r="C2831"/>
      <c r="D2831"/>
      <c r="E2831"/>
      <c r="F2831"/>
    </row>
    <row r="2832" spans="2:6" x14ac:dyDescent="0.25">
      <c r="B2832"/>
      <c r="C2832"/>
      <c r="D2832"/>
      <c r="E2832"/>
      <c r="F2832"/>
    </row>
    <row r="2833" spans="2:6" x14ac:dyDescent="0.25">
      <c r="B2833"/>
      <c r="C2833"/>
      <c r="D2833"/>
      <c r="E2833"/>
      <c r="F2833"/>
    </row>
    <row r="2834" spans="2:6" x14ac:dyDescent="0.25">
      <c r="B2834"/>
      <c r="C2834"/>
      <c r="D2834"/>
      <c r="E2834"/>
      <c r="F2834"/>
    </row>
    <row r="2835" spans="2:6" x14ac:dyDescent="0.25">
      <c r="B2835"/>
      <c r="C2835"/>
      <c r="D2835"/>
      <c r="E2835"/>
      <c r="F2835"/>
    </row>
    <row r="2836" spans="2:6" x14ac:dyDescent="0.25">
      <c r="B2836"/>
      <c r="C2836"/>
      <c r="D2836"/>
      <c r="E2836"/>
      <c r="F2836"/>
    </row>
    <row r="2837" spans="2:6" x14ac:dyDescent="0.25">
      <c r="B2837"/>
      <c r="C2837"/>
      <c r="D2837"/>
      <c r="E2837"/>
      <c r="F2837"/>
    </row>
    <row r="2838" spans="2:6" x14ac:dyDescent="0.25">
      <c r="B2838"/>
      <c r="C2838"/>
      <c r="D2838"/>
      <c r="E2838"/>
      <c r="F2838"/>
    </row>
    <row r="2839" spans="2:6" x14ac:dyDescent="0.25">
      <c r="B2839"/>
      <c r="C2839"/>
      <c r="D2839"/>
      <c r="E2839"/>
      <c r="F2839"/>
    </row>
    <row r="2840" spans="2:6" x14ac:dyDescent="0.25">
      <c r="B2840"/>
      <c r="C2840"/>
      <c r="D2840"/>
      <c r="E2840"/>
      <c r="F2840"/>
    </row>
    <row r="2841" spans="2:6" x14ac:dyDescent="0.25">
      <c r="B2841"/>
      <c r="C2841"/>
      <c r="D2841"/>
      <c r="E2841"/>
      <c r="F2841"/>
    </row>
    <row r="2842" spans="2:6" x14ac:dyDescent="0.25">
      <c r="B2842"/>
      <c r="C2842"/>
      <c r="D2842"/>
      <c r="E2842"/>
      <c r="F2842"/>
    </row>
    <row r="2843" spans="2:6" x14ac:dyDescent="0.25">
      <c r="B2843"/>
      <c r="C2843"/>
      <c r="D2843"/>
      <c r="E2843"/>
      <c r="F2843"/>
    </row>
    <row r="2844" spans="2:6" x14ac:dyDescent="0.25">
      <c r="B2844"/>
      <c r="C2844"/>
      <c r="D2844"/>
      <c r="E2844"/>
      <c r="F2844"/>
    </row>
    <row r="2845" spans="2:6" x14ac:dyDescent="0.25">
      <c r="B2845"/>
      <c r="C2845"/>
      <c r="D2845"/>
      <c r="E2845"/>
      <c r="F2845"/>
    </row>
    <row r="2846" spans="2:6" x14ac:dyDescent="0.25">
      <c r="B2846"/>
      <c r="C2846"/>
      <c r="D2846"/>
      <c r="E2846"/>
      <c r="F2846"/>
    </row>
    <row r="2847" spans="2:6" x14ac:dyDescent="0.25">
      <c r="B2847"/>
      <c r="C2847"/>
      <c r="D2847"/>
      <c r="E2847"/>
      <c r="F2847"/>
    </row>
    <row r="2848" spans="2:6" x14ac:dyDescent="0.25">
      <c r="B2848"/>
      <c r="C2848"/>
      <c r="D2848"/>
      <c r="E2848"/>
      <c r="F2848"/>
    </row>
    <row r="2849" spans="2:6" x14ac:dyDescent="0.25">
      <c r="B2849"/>
      <c r="C2849"/>
      <c r="D2849"/>
      <c r="E2849"/>
      <c r="F2849"/>
    </row>
    <row r="2850" spans="2:6" x14ac:dyDescent="0.25">
      <c r="B2850"/>
      <c r="C2850"/>
      <c r="D2850"/>
      <c r="E2850"/>
      <c r="F2850"/>
    </row>
    <row r="2851" spans="2:6" x14ac:dyDescent="0.25">
      <c r="B2851"/>
      <c r="C2851"/>
      <c r="D2851"/>
      <c r="E2851"/>
      <c r="F2851"/>
    </row>
    <row r="2852" spans="2:6" x14ac:dyDescent="0.25">
      <c r="B2852"/>
      <c r="C2852"/>
      <c r="D2852"/>
      <c r="E2852"/>
      <c r="F2852"/>
    </row>
    <row r="2853" spans="2:6" x14ac:dyDescent="0.25">
      <c r="B2853"/>
      <c r="C2853"/>
      <c r="D2853"/>
      <c r="E2853"/>
      <c r="F2853"/>
    </row>
    <row r="2854" spans="2:6" x14ac:dyDescent="0.25">
      <c r="B2854"/>
      <c r="C2854"/>
      <c r="D2854"/>
      <c r="E2854"/>
      <c r="F2854"/>
    </row>
    <row r="2855" spans="2:6" x14ac:dyDescent="0.25">
      <c r="B2855"/>
      <c r="C2855"/>
      <c r="D2855"/>
      <c r="E2855"/>
      <c r="F2855"/>
    </row>
    <row r="2856" spans="2:6" x14ac:dyDescent="0.25">
      <c r="B2856"/>
      <c r="C2856"/>
      <c r="D2856"/>
      <c r="E2856"/>
      <c r="F2856"/>
    </row>
    <row r="2857" spans="2:6" x14ac:dyDescent="0.25">
      <c r="B2857"/>
      <c r="C2857"/>
      <c r="D2857"/>
      <c r="E2857"/>
      <c r="F2857"/>
    </row>
    <row r="2858" spans="2:6" x14ac:dyDescent="0.25">
      <c r="B2858"/>
      <c r="C2858"/>
      <c r="D2858"/>
      <c r="E2858"/>
      <c r="F2858"/>
    </row>
    <row r="2859" spans="2:6" x14ac:dyDescent="0.25">
      <c r="B2859"/>
      <c r="C2859"/>
      <c r="D2859"/>
      <c r="E2859"/>
      <c r="F2859"/>
    </row>
    <row r="2860" spans="2:6" x14ac:dyDescent="0.25">
      <c r="B2860"/>
      <c r="C2860"/>
      <c r="D2860"/>
      <c r="E2860"/>
      <c r="F2860"/>
    </row>
    <row r="2861" spans="2:6" x14ac:dyDescent="0.25">
      <c r="B2861"/>
      <c r="C2861"/>
      <c r="D2861"/>
      <c r="E2861"/>
      <c r="F2861"/>
    </row>
    <row r="2862" spans="2:6" x14ac:dyDescent="0.25">
      <c r="B2862"/>
      <c r="C2862"/>
      <c r="D2862"/>
      <c r="E2862"/>
      <c r="F2862"/>
    </row>
    <row r="2863" spans="2:6" x14ac:dyDescent="0.25">
      <c r="B2863"/>
      <c r="C2863"/>
      <c r="D2863"/>
      <c r="E2863"/>
      <c r="F2863"/>
    </row>
    <row r="2864" spans="2:6" x14ac:dyDescent="0.25">
      <c r="B2864"/>
      <c r="C2864"/>
      <c r="D2864"/>
      <c r="E2864"/>
      <c r="F2864"/>
    </row>
    <row r="2865" spans="2:6" x14ac:dyDescent="0.25">
      <c r="B2865"/>
      <c r="C2865"/>
      <c r="D2865"/>
      <c r="E2865"/>
      <c r="F2865"/>
    </row>
    <row r="2866" spans="2:6" x14ac:dyDescent="0.25">
      <c r="B2866"/>
      <c r="C2866"/>
      <c r="D2866"/>
      <c r="E2866"/>
      <c r="F2866"/>
    </row>
    <row r="2867" spans="2:6" x14ac:dyDescent="0.25">
      <c r="B2867"/>
      <c r="C2867"/>
      <c r="D2867"/>
      <c r="E2867"/>
      <c r="F2867"/>
    </row>
    <row r="2868" spans="2:6" x14ac:dyDescent="0.25">
      <c r="B2868"/>
      <c r="C2868"/>
      <c r="D2868"/>
      <c r="E2868"/>
      <c r="F2868"/>
    </row>
    <row r="2869" spans="2:6" x14ac:dyDescent="0.25">
      <c r="B2869"/>
      <c r="C2869"/>
      <c r="D2869"/>
      <c r="E2869"/>
      <c r="F2869"/>
    </row>
    <row r="2870" spans="2:6" x14ac:dyDescent="0.25">
      <c r="B2870"/>
      <c r="C2870"/>
      <c r="D2870"/>
      <c r="E2870"/>
      <c r="F2870"/>
    </row>
    <row r="2871" spans="2:6" x14ac:dyDescent="0.25">
      <c r="B2871"/>
      <c r="C2871"/>
      <c r="D2871"/>
      <c r="E2871"/>
      <c r="F2871"/>
    </row>
    <row r="2872" spans="2:6" x14ac:dyDescent="0.25">
      <c r="B2872"/>
      <c r="C2872"/>
      <c r="D2872"/>
      <c r="E2872"/>
      <c r="F2872"/>
    </row>
    <row r="2873" spans="2:6" x14ac:dyDescent="0.25">
      <c r="B2873"/>
      <c r="C2873"/>
      <c r="D2873"/>
      <c r="E2873"/>
      <c r="F2873"/>
    </row>
    <row r="2874" spans="2:6" x14ac:dyDescent="0.25">
      <c r="B2874"/>
      <c r="C2874"/>
      <c r="D2874"/>
      <c r="E2874"/>
      <c r="F2874"/>
    </row>
    <row r="2875" spans="2:6" x14ac:dyDescent="0.25">
      <c r="B2875"/>
      <c r="C2875"/>
      <c r="D2875"/>
      <c r="E2875"/>
      <c r="F2875"/>
    </row>
    <row r="2876" spans="2:6" x14ac:dyDescent="0.25">
      <c r="B2876"/>
      <c r="C2876"/>
      <c r="D2876"/>
      <c r="E2876"/>
      <c r="F2876"/>
    </row>
    <row r="2877" spans="2:6" x14ac:dyDescent="0.25">
      <c r="B2877"/>
      <c r="C2877"/>
      <c r="D2877"/>
      <c r="E2877"/>
      <c r="F2877"/>
    </row>
    <row r="2878" spans="2:6" x14ac:dyDescent="0.25">
      <c r="B2878"/>
      <c r="C2878"/>
      <c r="D2878"/>
      <c r="E2878"/>
      <c r="F2878"/>
    </row>
    <row r="2879" spans="2:6" x14ac:dyDescent="0.25">
      <c r="B2879"/>
      <c r="C2879"/>
      <c r="D2879"/>
      <c r="E2879"/>
      <c r="F2879"/>
    </row>
    <row r="2880" spans="2:6" x14ac:dyDescent="0.25">
      <c r="B2880"/>
      <c r="C2880"/>
      <c r="D2880"/>
      <c r="E2880"/>
      <c r="F2880"/>
    </row>
    <row r="2881" spans="2:6" x14ac:dyDescent="0.25">
      <c r="B2881"/>
      <c r="C2881"/>
      <c r="D2881"/>
      <c r="E2881"/>
      <c r="F2881"/>
    </row>
    <row r="2882" spans="2:6" x14ac:dyDescent="0.25">
      <c r="B2882"/>
      <c r="C2882"/>
      <c r="D2882"/>
      <c r="E2882"/>
      <c r="F2882"/>
    </row>
    <row r="2883" spans="2:6" x14ac:dyDescent="0.25">
      <c r="B2883"/>
      <c r="C2883"/>
      <c r="D2883"/>
      <c r="E2883"/>
      <c r="F2883"/>
    </row>
    <row r="2884" spans="2:6" x14ac:dyDescent="0.25">
      <c r="B2884"/>
      <c r="C2884"/>
      <c r="D2884"/>
      <c r="E2884"/>
      <c r="F2884"/>
    </row>
    <row r="2885" spans="2:6" x14ac:dyDescent="0.25">
      <c r="B2885"/>
      <c r="C2885"/>
      <c r="D2885"/>
      <c r="E2885"/>
      <c r="F2885"/>
    </row>
    <row r="2886" spans="2:6" x14ac:dyDescent="0.25">
      <c r="B2886"/>
      <c r="C2886"/>
      <c r="D2886"/>
      <c r="E2886"/>
      <c r="F2886"/>
    </row>
    <row r="2887" spans="2:6" x14ac:dyDescent="0.25">
      <c r="B2887"/>
      <c r="C2887"/>
      <c r="D2887"/>
      <c r="E2887"/>
      <c r="F2887"/>
    </row>
    <row r="2888" spans="2:6" x14ac:dyDescent="0.25">
      <c r="B2888"/>
      <c r="C2888"/>
      <c r="D2888"/>
      <c r="E2888"/>
      <c r="F2888"/>
    </row>
    <row r="2889" spans="2:6" x14ac:dyDescent="0.25">
      <c r="B2889"/>
      <c r="C2889"/>
      <c r="D2889"/>
      <c r="E2889"/>
      <c r="F2889"/>
    </row>
    <row r="2890" spans="2:6" x14ac:dyDescent="0.25">
      <c r="B2890"/>
      <c r="C2890"/>
      <c r="D2890"/>
      <c r="E2890"/>
      <c r="F2890"/>
    </row>
    <row r="2891" spans="2:6" x14ac:dyDescent="0.25">
      <c r="B2891"/>
      <c r="C2891"/>
      <c r="D2891"/>
      <c r="E2891"/>
      <c r="F2891"/>
    </row>
    <row r="2892" spans="2:6" x14ac:dyDescent="0.25">
      <c r="B2892"/>
      <c r="C2892"/>
      <c r="D2892"/>
      <c r="E2892"/>
      <c r="F2892"/>
    </row>
    <row r="2893" spans="2:6" x14ac:dyDescent="0.25">
      <c r="B2893"/>
      <c r="C2893"/>
      <c r="D2893"/>
      <c r="E2893"/>
      <c r="F2893"/>
    </row>
    <row r="2894" spans="2:6" x14ac:dyDescent="0.25">
      <c r="B2894"/>
      <c r="C2894"/>
      <c r="D2894"/>
      <c r="E2894"/>
      <c r="F2894"/>
    </row>
    <row r="2895" spans="2:6" x14ac:dyDescent="0.25">
      <c r="B2895"/>
      <c r="C2895"/>
      <c r="D2895"/>
      <c r="E2895"/>
      <c r="F2895"/>
    </row>
    <row r="2896" spans="2:6" x14ac:dyDescent="0.25">
      <c r="B2896"/>
      <c r="C2896"/>
      <c r="D2896"/>
      <c r="E2896"/>
      <c r="F2896"/>
    </row>
    <row r="2897" spans="2:6" x14ac:dyDescent="0.25">
      <c r="B2897"/>
      <c r="C2897"/>
      <c r="D2897"/>
      <c r="E2897"/>
      <c r="F2897"/>
    </row>
    <row r="2898" spans="2:6" x14ac:dyDescent="0.25">
      <c r="B2898"/>
      <c r="C2898"/>
      <c r="D2898"/>
      <c r="E2898"/>
      <c r="F2898"/>
    </row>
    <row r="2899" spans="2:6" x14ac:dyDescent="0.25">
      <c r="B2899"/>
      <c r="C2899"/>
      <c r="D2899"/>
      <c r="E2899"/>
      <c r="F2899"/>
    </row>
    <row r="2900" spans="2:6" x14ac:dyDescent="0.25">
      <c r="B2900"/>
      <c r="C2900"/>
      <c r="D2900"/>
      <c r="E2900"/>
      <c r="F2900"/>
    </row>
    <row r="2901" spans="2:6" x14ac:dyDescent="0.25">
      <c r="B2901"/>
      <c r="C2901"/>
      <c r="D2901"/>
      <c r="E2901"/>
      <c r="F2901"/>
    </row>
    <row r="2902" spans="2:6" x14ac:dyDescent="0.25">
      <c r="B2902"/>
      <c r="C2902"/>
      <c r="D2902"/>
      <c r="E2902"/>
      <c r="F2902"/>
    </row>
    <row r="2903" spans="2:6" x14ac:dyDescent="0.25">
      <c r="B2903"/>
      <c r="C2903"/>
      <c r="D2903"/>
      <c r="E2903"/>
      <c r="F2903"/>
    </row>
    <row r="2904" spans="2:6" x14ac:dyDescent="0.25">
      <c r="B2904"/>
      <c r="C2904"/>
      <c r="D2904"/>
      <c r="E2904"/>
      <c r="F2904"/>
    </row>
    <row r="2905" spans="2:6" x14ac:dyDescent="0.25">
      <c r="B2905"/>
      <c r="C2905"/>
      <c r="D2905"/>
      <c r="E2905"/>
      <c r="F2905"/>
    </row>
    <row r="2906" spans="2:6" x14ac:dyDescent="0.25">
      <c r="B2906"/>
      <c r="C2906"/>
      <c r="D2906"/>
      <c r="E2906"/>
      <c r="F2906"/>
    </row>
    <row r="2907" spans="2:6" x14ac:dyDescent="0.25">
      <c r="B2907"/>
      <c r="C2907"/>
      <c r="D2907"/>
      <c r="E2907"/>
      <c r="F2907"/>
    </row>
    <row r="2908" spans="2:6" x14ac:dyDescent="0.25">
      <c r="B2908"/>
      <c r="C2908"/>
      <c r="D2908"/>
      <c r="E2908"/>
      <c r="F2908"/>
    </row>
    <row r="2909" spans="2:6" x14ac:dyDescent="0.25">
      <c r="B2909"/>
      <c r="C2909"/>
      <c r="D2909"/>
      <c r="E2909"/>
      <c r="F2909"/>
    </row>
    <row r="2910" spans="2:6" x14ac:dyDescent="0.25">
      <c r="B2910"/>
      <c r="C2910"/>
      <c r="D2910"/>
      <c r="E2910"/>
      <c r="F2910"/>
    </row>
    <row r="2911" spans="2:6" x14ac:dyDescent="0.25">
      <c r="B2911"/>
      <c r="C2911"/>
      <c r="D2911"/>
      <c r="E2911"/>
      <c r="F2911"/>
    </row>
    <row r="2912" spans="2:6" x14ac:dyDescent="0.25">
      <c r="B2912"/>
      <c r="C2912"/>
      <c r="D2912"/>
      <c r="E2912"/>
      <c r="F2912"/>
    </row>
    <row r="2913" spans="2:6" x14ac:dyDescent="0.25">
      <c r="B2913"/>
      <c r="C2913"/>
      <c r="D2913"/>
      <c r="E2913"/>
      <c r="F2913"/>
    </row>
    <row r="2914" spans="2:6" x14ac:dyDescent="0.25">
      <c r="B2914"/>
      <c r="C2914"/>
      <c r="D2914"/>
      <c r="E2914"/>
      <c r="F2914"/>
    </row>
    <row r="2915" spans="2:6" x14ac:dyDescent="0.25">
      <c r="B2915"/>
      <c r="C2915"/>
      <c r="D2915"/>
      <c r="E2915"/>
      <c r="F2915"/>
    </row>
    <row r="2916" spans="2:6" x14ac:dyDescent="0.25">
      <c r="B2916"/>
      <c r="C2916"/>
      <c r="D2916"/>
      <c r="E2916"/>
      <c r="F2916"/>
    </row>
    <row r="2917" spans="2:6" x14ac:dyDescent="0.25">
      <c r="B2917"/>
      <c r="C2917"/>
      <c r="D2917"/>
      <c r="E2917"/>
      <c r="F2917"/>
    </row>
    <row r="2918" spans="2:6" x14ac:dyDescent="0.25">
      <c r="B2918"/>
      <c r="C2918"/>
      <c r="D2918"/>
      <c r="E2918"/>
      <c r="F2918"/>
    </row>
    <row r="2919" spans="2:6" x14ac:dyDescent="0.25">
      <c r="B2919"/>
      <c r="C2919"/>
      <c r="D2919"/>
      <c r="E2919"/>
      <c r="F2919"/>
    </row>
    <row r="2920" spans="2:6" x14ac:dyDescent="0.25">
      <c r="B2920"/>
      <c r="C2920"/>
      <c r="D2920"/>
      <c r="E2920"/>
      <c r="F2920"/>
    </row>
    <row r="2921" spans="2:6" x14ac:dyDescent="0.25">
      <c r="B2921"/>
      <c r="C2921"/>
      <c r="D2921"/>
      <c r="E2921"/>
      <c r="F2921"/>
    </row>
    <row r="2922" spans="2:6" x14ac:dyDescent="0.25">
      <c r="B2922"/>
      <c r="C2922"/>
      <c r="D2922"/>
      <c r="E2922"/>
      <c r="F2922"/>
    </row>
    <row r="2923" spans="2:6" x14ac:dyDescent="0.25">
      <c r="B2923"/>
      <c r="C2923"/>
      <c r="D2923"/>
      <c r="E2923"/>
      <c r="F2923"/>
    </row>
    <row r="2924" spans="2:6" x14ac:dyDescent="0.25">
      <c r="B2924"/>
      <c r="C2924"/>
      <c r="D2924"/>
      <c r="E2924"/>
      <c r="F2924"/>
    </row>
    <row r="2925" spans="2:6" x14ac:dyDescent="0.25">
      <c r="B2925"/>
      <c r="C2925"/>
      <c r="D2925"/>
      <c r="E2925"/>
      <c r="F2925"/>
    </row>
    <row r="2926" spans="2:6" x14ac:dyDescent="0.25">
      <c r="B2926"/>
      <c r="C2926"/>
      <c r="D2926"/>
      <c r="E2926"/>
      <c r="F2926"/>
    </row>
    <row r="2927" spans="2:6" x14ac:dyDescent="0.25">
      <c r="B2927"/>
      <c r="C2927"/>
      <c r="D2927"/>
      <c r="E2927"/>
      <c r="F2927"/>
    </row>
    <row r="2928" spans="2:6" x14ac:dyDescent="0.25">
      <c r="B2928"/>
      <c r="C2928"/>
      <c r="D2928"/>
      <c r="E2928"/>
      <c r="F2928"/>
    </row>
    <row r="2929" spans="2:6" x14ac:dyDescent="0.25">
      <c r="B2929"/>
      <c r="C2929"/>
      <c r="D2929"/>
      <c r="E2929"/>
      <c r="F2929"/>
    </row>
    <row r="2930" spans="2:6" x14ac:dyDescent="0.25">
      <c r="B2930"/>
      <c r="C2930"/>
      <c r="D2930"/>
      <c r="E2930"/>
      <c r="F2930"/>
    </row>
    <row r="2931" spans="2:6" x14ac:dyDescent="0.25">
      <c r="B2931"/>
      <c r="C2931"/>
      <c r="D2931"/>
      <c r="E2931"/>
      <c r="F2931"/>
    </row>
    <row r="2932" spans="2:6" x14ac:dyDescent="0.25">
      <c r="B2932"/>
      <c r="C2932"/>
      <c r="D2932"/>
      <c r="E2932"/>
      <c r="F2932"/>
    </row>
    <row r="2933" spans="2:6" x14ac:dyDescent="0.25">
      <c r="B2933"/>
      <c r="C2933"/>
      <c r="D2933"/>
      <c r="E2933"/>
      <c r="F2933"/>
    </row>
    <row r="2934" spans="2:6" x14ac:dyDescent="0.25">
      <c r="B2934"/>
      <c r="C2934"/>
      <c r="D2934"/>
      <c r="E2934"/>
      <c r="F2934"/>
    </row>
    <row r="2935" spans="2:6" x14ac:dyDescent="0.25">
      <c r="B2935"/>
      <c r="C2935"/>
      <c r="D2935"/>
      <c r="E2935"/>
      <c r="F2935"/>
    </row>
    <row r="2936" spans="2:6" x14ac:dyDescent="0.25">
      <c r="B2936"/>
      <c r="C2936"/>
      <c r="D2936"/>
      <c r="E2936"/>
      <c r="F2936"/>
    </row>
    <row r="2937" spans="2:6" x14ac:dyDescent="0.25">
      <c r="B2937"/>
      <c r="C2937"/>
      <c r="D2937"/>
      <c r="E2937"/>
      <c r="F2937"/>
    </row>
    <row r="2938" spans="2:6" x14ac:dyDescent="0.25">
      <c r="B2938"/>
      <c r="C2938"/>
      <c r="D2938"/>
      <c r="E2938"/>
      <c r="F2938"/>
    </row>
    <row r="2939" spans="2:6" x14ac:dyDescent="0.25">
      <c r="B2939"/>
      <c r="C2939"/>
      <c r="D2939"/>
      <c r="E2939"/>
      <c r="F2939"/>
    </row>
    <row r="2940" spans="2:6" x14ac:dyDescent="0.25">
      <c r="B2940"/>
      <c r="C2940"/>
      <c r="D2940"/>
      <c r="E2940"/>
      <c r="F2940"/>
    </row>
    <row r="2941" spans="2:6" x14ac:dyDescent="0.25">
      <c r="B2941"/>
      <c r="C2941"/>
      <c r="D2941"/>
      <c r="E2941"/>
      <c r="F2941"/>
    </row>
    <row r="2942" spans="2:6" x14ac:dyDescent="0.25">
      <c r="B2942"/>
      <c r="C2942"/>
      <c r="D2942"/>
      <c r="E2942"/>
      <c r="F2942"/>
    </row>
    <row r="2943" spans="2:6" x14ac:dyDescent="0.25">
      <c r="B2943"/>
      <c r="C2943"/>
      <c r="D2943"/>
      <c r="E2943"/>
      <c r="F2943"/>
    </row>
    <row r="2944" spans="2:6" x14ac:dyDescent="0.25">
      <c r="B2944"/>
      <c r="C2944"/>
      <c r="D2944"/>
      <c r="E2944"/>
      <c r="F2944"/>
    </row>
    <row r="2945" spans="2:6" x14ac:dyDescent="0.25">
      <c r="B2945"/>
      <c r="C2945"/>
      <c r="D2945"/>
      <c r="E2945"/>
      <c r="F2945"/>
    </row>
    <row r="2946" spans="2:6" x14ac:dyDescent="0.25">
      <c r="B2946"/>
      <c r="C2946"/>
      <c r="D2946"/>
      <c r="E2946"/>
      <c r="F2946"/>
    </row>
    <row r="2947" spans="2:6" x14ac:dyDescent="0.25">
      <c r="B2947"/>
      <c r="C2947"/>
      <c r="D2947"/>
      <c r="E2947"/>
      <c r="F2947"/>
    </row>
    <row r="2948" spans="2:6" x14ac:dyDescent="0.25">
      <c r="B2948"/>
      <c r="C2948"/>
      <c r="D2948"/>
      <c r="E2948"/>
      <c r="F2948"/>
    </row>
    <row r="2949" spans="2:6" x14ac:dyDescent="0.25">
      <c r="B2949"/>
      <c r="C2949"/>
      <c r="D2949"/>
      <c r="E2949"/>
      <c r="F2949"/>
    </row>
    <row r="2950" spans="2:6" x14ac:dyDescent="0.25">
      <c r="B2950"/>
      <c r="C2950"/>
      <c r="D2950"/>
      <c r="E2950"/>
      <c r="F2950"/>
    </row>
    <row r="2951" spans="2:6" x14ac:dyDescent="0.25">
      <c r="B2951"/>
      <c r="C2951"/>
      <c r="D2951"/>
      <c r="E2951"/>
      <c r="F2951"/>
    </row>
    <row r="2952" spans="2:6" x14ac:dyDescent="0.25">
      <c r="B2952"/>
      <c r="C2952"/>
      <c r="D2952"/>
      <c r="E2952"/>
      <c r="F2952"/>
    </row>
    <row r="2953" spans="2:6" x14ac:dyDescent="0.25">
      <c r="B2953"/>
      <c r="C2953"/>
      <c r="D2953"/>
      <c r="E2953"/>
      <c r="F2953"/>
    </row>
    <row r="2954" spans="2:6" x14ac:dyDescent="0.25">
      <c r="B2954"/>
      <c r="C2954"/>
      <c r="D2954"/>
      <c r="E2954"/>
      <c r="F2954"/>
    </row>
    <row r="2955" spans="2:6" x14ac:dyDescent="0.25">
      <c r="B2955"/>
      <c r="C2955"/>
      <c r="D2955"/>
      <c r="E2955"/>
    </row>
    <row r="2956" spans="2:6" x14ac:dyDescent="0.25">
      <c r="B2956"/>
      <c r="C2956"/>
      <c r="D2956"/>
      <c r="E2956"/>
    </row>
    <row r="2957" spans="2:6" x14ac:dyDescent="0.25">
      <c r="B2957"/>
      <c r="C2957"/>
      <c r="D2957"/>
      <c r="E2957"/>
    </row>
    <row r="2958" spans="2:6" x14ac:dyDescent="0.25">
      <c r="B2958"/>
      <c r="C2958"/>
      <c r="D2958"/>
      <c r="E2958"/>
    </row>
    <row r="2959" spans="2:6" x14ac:dyDescent="0.25">
      <c r="B2959"/>
      <c r="C2959"/>
      <c r="D2959"/>
      <c r="E2959"/>
    </row>
    <row r="2960" spans="2:6" x14ac:dyDescent="0.25">
      <c r="B2960"/>
      <c r="C2960"/>
      <c r="D2960"/>
      <c r="E2960"/>
    </row>
    <row r="2961" spans="2:5" x14ac:dyDescent="0.25">
      <c r="B2961"/>
      <c r="C2961"/>
      <c r="D2961"/>
      <c r="E2961"/>
    </row>
    <row r="2962" spans="2:5" x14ac:dyDescent="0.25">
      <c r="B2962"/>
      <c r="C2962"/>
      <c r="D2962"/>
      <c r="E2962"/>
    </row>
    <row r="2963" spans="2:5" x14ac:dyDescent="0.25">
      <c r="B2963"/>
      <c r="C2963"/>
      <c r="D2963"/>
      <c r="E2963"/>
    </row>
    <row r="2964" spans="2:5" x14ac:dyDescent="0.25">
      <c r="B2964"/>
      <c r="C2964"/>
      <c r="D2964"/>
      <c r="E2964"/>
    </row>
    <row r="2965" spans="2:5" x14ac:dyDescent="0.25">
      <c r="B2965"/>
      <c r="C2965"/>
      <c r="D2965"/>
      <c r="E2965"/>
    </row>
    <row r="2966" spans="2:5" x14ac:dyDescent="0.25">
      <c r="B2966"/>
      <c r="C2966"/>
      <c r="D2966"/>
      <c r="E2966"/>
    </row>
    <row r="2967" spans="2:5" x14ac:dyDescent="0.25">
      <c r="B2967"/>
      <c r="C2967"/>
      <c r="D2967"/>
      <c r="E2967"/>
    </row>
    <row r="2968" spans="2:5" x14ac:dyDescent="0.25">
      <c r="B2968"/>
      <c r="C2968"/>
      <c r="D2968"/>
      <c r="E2968"/>
    </row>
    <row r="2969" spans="2:5" x14ac:dyDescent="0.25">
      <c r="B2969"/>
      <c r="C2969"/>
      <c r="D2969"/>
      <c r="E2969"/>
    </row>
    <row r="2970" spans="2:5" x14ac:dyDescent="0.25">
      <c r="B2970"/>
      <c r="C2970"/>
      <c r="D2970"/>
      <c r="E2970"/>
    </row>
    <row r="2971" spans="2:5" x14ac:dyDescent="0.25">
      <c r="B2971"/>
      <c r="C2971"/>
      <c r="D2971"/>
      <c r="E2971"/>
    </row>
    <row r="2972" spans="2:5" x14ac:dyDescent="0.25">
      <c r="B2972"/>
      <c r="C2972"/>
      <c r="D2972"/>
      <c r="E2972"/>
    </row>
    <row r="2973" spans="2:5" x14ac:dyDescent="0.25">
      <c r="B2973"/>
      <c r="C2973"/>
      <c r="D2973"/>
      <c r="E2973"/>
    </row>
    <row r="2974" spans="2:5" x14ac:dyDescent="0.25">
      <c r="B2974"/>
      <c r="C2974"/>
      <c r="D2974"/>
      <c r="E2974"/>
    </row>
    <row r="2975" spans="2:5" x14ac:dyDescent="0.25">
      <c r="B2975"/>
      <c r="C2975"/>
      <c r="D2975"/>
      <c r="E2975"/>
    </row>
    <row r="2976" spans="2:5" x14ac:dyDescent="0.25">
      <c r="B2976"/>
      <c r="C2976"/>
      <c r="D2976"/>
      <c r="E2976"/>
    </row>
    <row r="2977" spans="2:5" x14ac:dyDescent="0.25">
      <c r="B2977"/>
      <c r="C2977"/>
      <c r="D2977"/>
      <c r="E2977"/>
    </row>
    <row r="2978" spans="2:5" x14ac:dyDescent="0.25">
      <c r="B2978"/>
      <c r="C2978"/>
      <c r="D2978"/>
      <c r="E2978"/>
    </row>
    <row r="2979" spans="2:5" x14ac:dyDescent="0.25">
      <c r="B2979"/>
      <c r="C2979"/>
      <c r="D2979"/>
      <c r="E2979"/>
    </row>
    <row r="2980" spans="2:5" x14ac:dyDescent="0.25">
      <c r="B2980"/>
      <c r="C2980"/>
      <c r="D2980"/>
      <c r="E2980"/>
    </row>
    <row r="2981" spans="2:5" x14ac:dyDescent="0.25">
      <c r="B2981"/>
      <c r="C2981"/>
      <c r="D2981"/>
      <c r="E2981"/>
    </row>
    <row r="2982" spans="2:5" x14ac:dyDescent="0.25">
      <c r="B2982"/>
      <c r="C2982"/>
      <c r="D2982"/>
      <c r="E2982"/>
    </row>
    <row r="2983" spans="2:5" x14ac:dyDescent="0.25">
      <c r="B2983"/>
      <c r="C2983"/>
      <c r="D2983"/>
      <c r="E2983"/>
    </row>
    <row r="2984" spans="2:5" x14ac:dyDescent="0.25">
      <c r="B2984"/>
      <c r="C2984"/>
      <c r="D2984"/>
      <c r="E2984"/>
    </row>
    <row r="2985" spans="2:5" x14ac:dyDescent="0.25">
      <c r="B2985"/>
      <c r="C2985"/>
      <c r="D2985"/>
      <c r="E2985"/>
    </row>
    <row r="2986" spans="2:5" x14ac:dyDescent="0.25">
      <c r="B2986"/>
      <c r="C2986"/>
      <c r="D2986"/>
      <c r="E2986"/>
    </row>
    <row r="2987" spans="2:5" x14ac:dyDescent="0.25">
      <c r="B2987"/>
      <c r="C2987"/>
      <c r="D2987"/>
      <c r="E2987"/>
    </row>
    <row r="2988" spans="2:5" x14ac:dyDescent="0.25">
      <c r="B2988"/>
      <c r="C2988"/>
      <c r="D2988"/>
      <c r="E2988"/>
    </row>
    <row r="2989" spans="2:5" x14ac:dyDescent="0.25">
      <c r="B2989"/>
      <c r="C2989"/>
      <c r="D2989"/>
      <c r="E2989"/>
    </row>
    <row r="2990" spans="2:5" x14ac:dyDescent="0.25">
      <c r="B2990"/>
      <c r="C2990"/>
      <c r="D2990"/>
      <c r="E2990"/>
    </row>
    <row r="2991" spans="2:5" x14ac:dyDescent="0.25">
      <c r="B2991"/>
      <c r="C2991"/>
      <c r="D2991"/>
      <c r="E2991"/>
    </row>
    <row r="2992" spans="2:5" x14ac:dyDescent="0.25">
      <c r="B2992"/>
      <c r="C2992"/>
      <c r="D2992"/>
      <c r="E2992"/>
    </row>
    <row r="2993" spans="2:5" x14ac:dyDescent="0.25">
      <c r="B2993"/>
      <c r="C2993"/>
      <c r="D2993"/>
      <c r="E2993"/>
    </row>
    <row r="2994" spans="2:5" x14ac:dyDescent="0.25">
      <c r="B2994"/>
      <c r="C2994"/>
      <c r="D2994"/>
      <c r="E2994"/>
    </row>
    <row r="2995" spans="2:5" x14ac:dyDescent="0.25">
      <c r="B2995"/>
      <c r="C2995"/>
      <c r="D2995"/>
      <c r="E2995"/>
    </row>
    <row r="2996" spans="2:5" x14ac:dyDescent="0.25">
      <c r="B2996"/>
      <c r="C2996"/>
      <c r="D2996"/>
      <c r="E2996"/>
    </row>
    <row r="2997" spans="2:5" x14ac:dyDescent="0.25">
      <c r="B2997"/>
      <c r="C2997"/>
      <c r="D2997"/>
      <c r="E2997"/>
    </row>
    <row r="2998" spans="2:5" x14ac:dyDescent="0.25">
      <c r="B2998"/>
      <c r="C2998"/>
      <c r="D2998"/>
      <c r="E2998"/>
    </row>
    <row r="2999" spans="2:5" x14ac:dyDescent="0.25">
      <c r="B2999"/>
      <c r="C2999"/>
      <c r="D2999"/>
      <c r="E2999"/>
    </row>
    <row r="3000" spans="2:5" x14ac:dyDescent="0.25">
      <c r="B3000"/>
      <c r="C3000"/>
      <c r="D3000"/>
      <c r="E3000"/>
    </row>
    <row r="3001" spans="2:5" x14ac:dyDescent="0.25">
      <c r="B3001"/>
      <c r="C3001"/>
      <c r="D3001"/>
      <c r="E3001"/>
    </row>
    <row r="3002" spans="2:5" x14ac:dyDescent="0.25">
      <c r="B3002"/>
      <c r="C3002"/>
      <c r="D3002"/>
      <c r="E3002"/>
    </row>
    <row r="3003" spans="2:5" x14ac:dyDescent="0.25">
      <c r="B3003"/>
      <c r="C3003"/>
      <c r="D3003"/>
      <c r="E3003"/>
    </row>
    <row r="3004" spans="2:5" x14ac:dyDescent="0.25">
      <c r="B3004"/>
      <c r="C3004"/>
      <c r="D3004"/>
      <c r="E3004"/>
    </row>
    <row r="3005" spans="2:5" x14ac:dyDescent="0.25">
      <c r="B3005"/>
      <c r="C3005"/>
      <c r="D3005"/>
      <c r="E3005"/>
    </row>
    <row r="3006" spans="2:5" x14ac:dyDescent="0.25">
      <c r="B3006"/>
      <c r="C3006"/>
      <c r="D3006"/>
      <c r="E3006"/>
    </row>
    <row r="3007" spans="2:5" x14ac:dyDescent="0.25">
      <c r="B3007"/>
      <c r="C3007"/>
      <c r="D3007"/>
      <c r="E3007"/>
    </row>
    <row r="3008" spans="2:5" x14ac:dyDescent="0.25">
      <c r="B3008"/>
      <c r="C3008"/>
      <c r="D3008"/>
      <c r="E3008"/>
    </row>
    <row r="3009" spans="2:5" x14ac:dyDescent="0.25">
      <c r="B3009"/>
      <c r="C3009"/>
      <c r="D3009"/>
      <c r="E3009"/>
    </row>
    <row r="3010" spans="2:5" x14ac:dyDescent="0.25">
      <c r="B3010"/>
      <c r="C3010"/>
      <c r="D3010"/>
      <c r="E3010"/>
    </row>
    <row r="3011" spans="2:5" x14ac:dyDescent="0.25">
      <c r="B3011"/>
      <c r="C3011"/>
      <c r="D3011"/>
      <c r="E3011"/>
    </row>
    <row r="3012" spans="2:5" x14ac:dyDescent="0.25">
      <c r="B3012"/>
      <c r="C3012"/>
      <c r="D3012"/>
      <c r="E3012"/>
    </row>
    <row r="3013" spans="2:5" x14ac:dyDescent="0.25">
      <c r="B3013"/>
      <c r="C3013"/>
      <c r="D3013"/>
      <c r="E3013"/>
    </row>
    <row r="3014" spans="2:5" x14ac:dyDescent="0.25">
      <c r="B3014"/>
      <c r="C3014"/>
      <c r="D3014"/>
      <c r="E3014"/>
    </row>
    <row r="3015" spans="2:5" x14ac:dyDescent="0.25">
      <c r="B3015"/>
      <c r="C3015"/>
      <c r="D3015"/>
      <c r="E3015"/>
    </row>
    <row r="3016" spans="2:5" x14ac:dyDescent="0.25">
      <c r="B3016"/>
      <c r="C3016"/>
      <c r="D3016"/>
      <c r="E3016"/>
    </row>
    <row r="3017" spans="2:5" x14ac:dyDescent="0.25">
      <c r="B3017"/>
      <c r="C3017"/>
      <c r="D3017"/>
      <c r="E3017"/>
    </row>
    <row r="3018" spans="2:5" x14ac:dyDescent="0.25">
      <c r="B3018"/>
      <c r="C3018"/>
      <c r="D3018"/>
      <c r="E3018"/>
    </row>
    <row r="3019" spans="2:5" x14ac:dyDescent="0.25">
      <c r="B3019"/>
      <c r="C3019"/>
      <c r="D3019"/>
      <c r="E3019"/>
    </row>
    <row r="3020" spans="2:5" x14ac:dyDescent="0.25">
      <c r="B3020"/>
      <c r="C3020"/>
      <c r="D3020"/>
      <c r="E3020"/>
    </row>
    <row r="3021" spans="2:5" x14ac:dyDescent="0.25">
      <c r="B3021"/>
      <c r="C3021"/>
      <c r="D3021"/>
      <c r="E3021"/>
    </row>
    <row r="3022" spans="2:5" x14ac:dyDescent="0.25">
      <c r="B3022"/>
      <c r="C3022"/>
      <c r="D3022"/>
      <c r="E3022"/>
    </row>
    <row r="3023" spans="2:5" x14ac:dyDescent="0.25">
      <c r="B3023"/>
      <c r="C3023"/>
      <c r="D3023"/>
      <c r="E3023"/>
    </row>
    <row r="3024" spans="2:5" x14ac:dyDescent="0.25">
      <c r="B3024"/>
      <c r="C3024"/>
      <c r="D3024"/>
      <c r="E3024"/>
    </row>
    <row r="3025" spans="2:5" x14ac:dyDescent="0.25">
      <c r="B3025"/>
      <c r="C3025"/>
      <c r="D3025"/>
      <c r="E3025"/>
    </row>
    <row r="3026" spans="2:5" x14ac:dyDescent="0.25">
      <c r="B3026"/>
      <c r="C3026"/>
      <c r="D3026"/>
      <c r="E3026"/>
    </row>
    <row r="3027" spans="2:5" x14ac:dyDescent="0.25">
      <c r="B3027"/>
      <c r="C3027"/>
      <c r="D3027"/>
      <c r="E3027"/>
    </row>
    <row r="3028" spans="2:5" x14ac:dyDescent="0.25">
      <c r="B3028"/>
      <c r="C3028"/>
      <c r="D3028"/>
      <c r="E3028"/>
    </row>
    <row r="3029" spans="2:5" x14ac:dyDescent="0.25">
      <c r="B3029"/>
      <c r="C3029"/>
      <c r="D3029"/>
      <c r="E3029"/>
    </row>
    <row r="3030" spans="2:5" x14ac:dyDescent="0.25">
      <c r="B3030"/>
      <c r="C3030"/>
      <c r="D3030"/>
      <c r="E3030"/>
    </row>
    <row r="3031" spans="2:5" x14ac:dyDescent="0.25">
      <c r="B3031"/>
      <c r="C3031"/>
      <c r="D3031"/>
      <c r="E3031"/>
    </row>
    <row r="3032" spans="2:5" x14ac:dyDescent="0.25">
      <c r="B3032"/>
      <c r="C3032"/>
      <c r="D3032"/>
      <c r="E3032"/>
    </row>
    <row r="3033" spans="2:5" x14ac:dyDescent="0.25">
      <c r="B3033"/>
      <c r="C3033"/>
      <c r="D3033"/>
      <c r="E3033"/>
    </row>
    <row r="3034" spans="2:5" x14ac:dyDescent="0.25">
      <c r="B3034"/>
      <c r="C3034"/>
      <c r="D3034"/>
      <c r="E3034"/>
    </row>
    <row r="3035" spans="2:5" x14ac:dyDescent="0.25">
      <c r="B3035"/>
      <c r="C3035"/>
      <c r="D3035"/>
      <c r="E3035"/>
    </row>
    <row r="3036" spans="2:5" x14ac:dyDescent="0.25">
      <c r="B3036"/>
      <c r="C3036"/>
      <c r="D3036"/>
      <c r="E3036"/>
    </row>
    <row r="3037" spans="2:5" x14ac:dyDescent="0.25">
      <c r="B3037"/>
      <c r="C3037"/>
      <c r="D3037"/>
      <c r="E3037"/>
    </row>
    <row r="3038" spans="2:5" x14ac:dyDescent="0.25">
      <c r="B3038"/>
      <c r="C3038"/>
      <c r="D3038"/>
      <c r="E3038"/>
    </row>
    <row r="3039" spans="2:5" x14ac:dyDescent="0.25">
      <c r="B3039"/>
      <c r="C3039"/>
      <c r="D3039"/>
      <c r="E3039"/>
    </row>
    <row r="3040" spans="2:5" x14ac:dyDescent="0.25">
      <c r="B3040"/>
      <c r="C3040"/>
      <c r="D3040"/>
      <c r="E3040"/>
    </row>
    <row r="3041" spans="2:5" x14ac:dyDescent="0.25">
      <c r="B3041"/>
      <c r="C3041"/>
      <c r="D3041"/>
      <c r="E3041"/>
    </row>
    <row r="3042" spans="2:5" x14ac:dyDescent="0.25">
      <c r="B3042"/>
      <c r="C3042"/>
      <c r="D3042"/>
      <c r="E3042"/>
    </row>
    <row r="3043" spans="2:5" x14ac:dyDescent="0.25">
      <c r="B3043"/>
      <c r="C3043"/>
      <c r="D3043"/>
      <c r="E3043"/>
    </row>
    <row r="3044" spans="2:5" x14ac:dyDescent="0.25">
      <c r="B3044"/>
      <c r="C3044"/>
      <c r="D3044"/>
      <c r="E3044"/>
    </row>
    <row r="3045" spans="2:5" x14ac:dyDescent="0.25">
      <c r="B3045"/>
      <c r="C3045"/>
      <c r="D3045"/>
      <c r="E3045"/>
    </row>
    <row r="3046" spans="2:5" x14ac:dyDescent="0.25">
      <c r="B3046"/>
      <c r="C3046"/>
      <c r="D3046"/>
      <c r="E3046"/>
    </row>
    <row r="3047" spans="2:5" x14ac:dyDescent="0.25">
      <c r="B3047"/>
      <c r="C3047"/>
      <c r="D3047"/>
      <c r="E3047"/>
    </row>
    <row r="3048" spans="2:5" x14ac:dyDescent="0.25">
      <c r="B3048"/>
      <c r="C3048"/>
      <c r="D3048"/>
      <c r="E3048"/>
    </row>
    <row r="3049" spans="2:5" x14ac:dyDescent="0.25">
      <c r="B3049"/>
      <c r="C3049"/>
      <c r="D3049"/>
      <c r="E3049"/>
    </row>
    <row r="3050" spans="2:5" x14ac:dyDescent="0.25">
      <c r="B3050"/>
      <c r="C3050"/>
      <c r="D3050"/>
      <c r="E3050"/>
    </row>
    <row r="3051" spans="2:5" x14ac:dyDescent="0.25">
      <c r="B3051"/>
      <c r="C3051"/>
      <c r="D3051"/>
      <c r="E3051"/>
    </row>
    <row r="3052" spans="2:5" x14ac:dyDescent="0.25">
      <c r="B3052"/>
      <c r="C3052"/>
      <c r="D3052"/>
      <c r="E3052"/>
    </row>
    <row r="3053" spans="2:5" x14ac:dyDescent="0.25">
      <c r="B3053"/>
      <c r="C3053"/>
      <c r="D3053"/>
      <c r="E3053"/>
    </row>
    <row r="3054" spans="2:5" x14ac:dyDescent="0.25">
      <c r="B3054"/>
      <c r="C3054"/>
      <c r="D3054"/>
      <c r="E3054"/>
    </row>
    <row r="3055" spans="2:5" x14ac:dyDescent="0.25">
      <c r="B3055"/>
      <c r="C3055"/>
      <c r="D3055"/>
      <c r="E3055"/>
    </row>
    <row r="3056" spans="2:5" x14ac:dyDescent="0.25">
      <c r="B3056"/>
      <c r="C3056"/>
      <c r="D3056"/>
      <c r="E3056"/>
    </row>
    <row r="3057" spans="2:5" x14ac:dyDescent="0.25">
      <c r="B3057"/>
      <c r="C3057"/>
      <c r="D3057"/>
      <c r="E3057"/>
    </row>
    <row r="3058" spans="2:5" x14ac:dyDescent="0.25">
      <c r="B3058"/>
      <c r="C3058"/>
      <c r="D3058"/>
      <c r="E3058"/>
    </row>
    <row r="3059" spans="2:5" x14ac:dyDescent="0.25">
      <c r="B3059"/>
      <c r="C3059"/>
      <c r="D3059"/>
      <c r="E3059"/>
    </row>
    <row r="3060" spans="2:5" x14ac:dyDescent="0.25">
      <c r="B3060"/>
      <c r="C3060"/>
      <c r="D3060"/>
      <c r="E3060"/>
    </row>
    <row r="3061" spans="2:5" x14ac:dyDescent="0.25">
      <c r="B3061"/>
      <c r="C3061"/>
      <c r="D3061"/>
      <c r="E3061"/>
    </row>
    <row r="3062" spans="2:5" x14ac:dyDescent="0.25">
      <c r="B3062"/>
      <c r="C3062"/>
      <c r="D3062"/>
      <c r="E3062"/>
    </row>
    <row r="3063" spans="2:5" x14ac:dyDescent="0.25">
      <c r="B3063"/>
      <c r="C3063"/>
      <c r="D3063"/>
      <c r="E3063"/>
    </row>
    <row r="3064" spans="2:5" x14ac:dyDescent="0.25">
      <c r="B3064"/>
      <c r="C3064"/>
      <c r="D3064"/>
      <c r="E3064"/>
    </row>
    <row r="3065" spans="2:5" x14ac:dyDescent="0.25">
      <c r="B3065"/>
      <c r="C3065"/>
      <c r="D3065"/>
      <c r="E3065"/>
    </row>
    <row r="3066" spans="2:5" x14ac:dyDescent="0.25">
      <c r="B3066"/>
      <c r="C3066"/>
      <c r="D3066"/>
      <c r="E3066"/>
    </row>
    <row r="3067" spans="2:5" x14ac:dyDescent="0.25">
      <c r="B3067"/>
      <c r="C3067"/>
      <c r="D3067"/>
      <c r="E3067"/>
    </row>
    <row r="3068" spans="2:5" x14ac:dyDescent="0.25">
      <c r="B3068"/>
      <c r="C3068"/>
      <c r="D3068"/>
      <c r="E3068"/>
    </row>
    <row r="3069" spans="2:5" x14ac:dyDescent="0.25">
      <c r="B3069"/>
      <c r="C3069"/>
      <c r="D3069"/>
      <c r="E3069"/>
    </row>
    <row r="3070" spans="2:5" x14ac:dyDescent="0.25">
      <c r="B3070"/>
      <c r="C3070"/>
      <c r="D3070"/>
      <c r="E3070"/>
    </row>
    <row r="3071" spans="2:5" x14ac:dyDescent="0.25">
      <c r="B3071"/>
      <c r="C3071"/>
      <c r="D3071"/>
      <c r="E3071"/>
    </row>
    <row r="3072" spans="2:5" x14ac:dyDescent="0.25">
      <c r="B3072"/>
      <c r="C3072"/>
      <c r="D3072"/>
      <c r="E3072"/>
    </row>
    <row r="3073" spans="2:5" x14ac:dyDescent="0.25">
      <c r="B3073"/>
      <c r="C3073"/>
      <c r="D3073"/>
      <c r="E3073"/>
    </row>
    <row r="3074" spans="2:5" x14ac:dyDescent="0.25">
      <c r="B3074"/>
      <c r="C3074"/>
      <c r="D3074"/>
      <c r="E3074"/>
    </row>
    <row r="3075" spans="2:5" x14ac:dyDescent="0.25">
      <c r="B3075"/>
      <c r="C3075"/>
      <c r="D3075"/>
      <c r="E3075"/>
    </row>
    <row r="3076" spans="2:5" x14ac:dyDescent="0.25">
      <c r="B3076"/>
      <c r="C3076"/>
      <c r="D3076"/>
      <c r="E3076"/>
    </row>
    <row r="3077" spans="2:5" x14ac:dyDescent="0.25">
      <c r="B3077"/>
      <c r="C3077"/>
      <c r="D3077"/>
      <c r="E3077"/>
    </row>
    <row r="3078" spans="2:5" x14ac:dyDescent="0.25">
      <c r="B3078"/>
      <c r="C3078"/>
      <c r="D3078"/>
      <c r="E3078"/>
    </row>
    <row r="3079" spans="2:5" x14ac:dyDescent="0.25">
      <c r="B3079"/>
      <c r="C3079"/>
      <c r="D3079"/>
      <c r="E3079"/>
    </row>
    <row r="3080" spans="2:5" x14ac:dyDescent="0.25">
      <c r="B3080"/>
      <c r="C3080"/>
      <c r="D3080"/>
      <c r="E3080"/>
    </row>
    <row r="3081" spans="2:5" x14ac:dyDescent="0.25">
      <c r="B3081"/>
      <c r="C3081"/>
      <c r="D3081"/>
      <c r="E3081"/>
    </row>
    <row r="3082" spans="2:5" x14ac:dyDescent="0.25">
      <c r="B3082"/>
      <c r="C3082"/>
      <c r="D3082"/>
      <c r="E3082"/>
    </row>
    <row r="3083" spans="2:5" x14ac:dyDescent="0.25">
      <c r="B3083"/>
      <c r="C3083"/>
      <c r="D3083"/>
      <c r="E3083"/>
    </row>
    <row r="3084" spans="2:5" x14ac:dyDescent="0.25">
      <c r="B3084"/>
      <c r="C3084"/>
      <c r="D3084"/>
      <c r="E3084"/>
    </row>
    <row r="3085" spans="2:5" x14ac:dyDescent="0.25">
      <c r="B3085"/>
      <c r="C3085"/>
      <c r="D3085"/>
      <c r="E3085"/>
    </row>
    <row r="3086" spans="2:5" x14ac:dyDescent="0.25">
      <c r="B3086"/>
      <c r="C3086"/>
      <c r="D3086"/>
      <c r="E3086"/>
    </row>
    <row r="3087" spans="2:5" x14ac:dyDescent="0.25">
      <c r="B3087"/>
      <c r="C3087"/>
      <c r="D3087"/>
      <c r="E3087"/>
    </row>
    <row r="3088" spans="2:5" x14ac:dyDescent="0.25">
      <c r="B3088"/>
      <c r="C3088"/>
      <c r="D3088"/>
      <c r="E3088"/>
    </row>
    <row r="3089" spans="2:5" x14ac:dyDescent="0.25">
      <c r="B3089"/>
      <c r="C3089"/>
      <c r="D3089"/>
      <c r="E3089"/>
    </row>
    <row r="3090" spans="2:5" x14ac:dyDescent="0.25">
      <c r="B3090"/>
      <c r="C3090"/>
      <c r="D3090"/>
      <c r="E3090"/>
    </row>
    <row r="3091" spans="2:5" x14ac:dyDescent="0.25">
      <c r="B3091"/>
      <c r="C3091"/>
      <c r="D3091"/>
      <c r="E3091"/>
    </row>
    <row r="3092" spans="2:5" x14ac:dyDescent="0.25">
      <c r="B3092"/>
      <c r="C3092"/>
      <c r="D3092"/>
      <c r="E3092"/>
    </row>
    <row r="3093" spans="2:5" x14ac:dyDescent="0.25">
      <c r="B3093"/>
      <c r="C3093"/>
      <c r="D3093"/>
      <c r="E3093"/>
    </row>
    <row r="3094" spans="2:5" x14ac:dyDescent="0.25">
      <c r="B3094"/>
      <c r="C3094"/>
      <c r="D3094"/>
      <c r="E3094"/>
    </row>
    <row r="3095" spans="2:5" x14ac:dyDescent="0.25">
      <c r="B3095"/>
      <c r="C3095"/>
      <c r="D3095"/>
      <c r="E3095"/>
    </row>
    <row r="3096" spans="2:5" x14ac:dyDescent="0.25">
      <c r="B3096"/>
      <c r="C3096"/>
      <c r="D3096"/>
      <c r="E3096"/>
    </row>
    <row r="3097" spans="2:5" x14ac:dyDescent="0.25">
      <c r="B3097"/>
      <c r="C3097"/>
      <c r="D3097"/>
      <c r="E3097"/>
    </row>
    <row r="3098" spans="2:5" x14ac:dyDescent="0.25">
      <c r="B3098"/>
      <c r="C3098"/>
      <c r="D3098"/>
      <c r="E3098"/>
    </row>
    <row r="3099" spans="2:5" x14ac:dyDescent="0.25">
      <c r="B3099"/>
      <c r="C3099"/>
      <c r="D3099"/>
      <c r="E3099"/>
    </row>
    <row r="3100" spans="2:5" x14ac:dyDescent="0.25">
      <c r="B3100"/>
      <c r="C3100"/>
      <c r="D3100"/>
      <c r="E3100"/>
    </row>
    <row r="3101" spans="2:5" x14ac:dyDescent="0.25">
      <c r="B3101"/>
      <c r="C3101"/>
      <c r="D3101"/>
      <c r="E3101"/>
    </row>
    <row r="3102" spans="2:5" x14ac:dyDescent="0.25">
      <c r="B3102"/>
      <c r="C3102"/>
      <c r="D3102"/>
      <c r="E3102"/>
    </row>
    <row r="3103" spans="2:5" x14ac:dyDescent="0.25">
      <c r="B3103"/>
      <c r="C3103"/>
      <c r="D3103"/>
      <c r="E3103"/>
    </row>
    <row r="3104" spans="2:5" x14ac:dyDescent="0.25">
      <c r="B3104"/>
      <c r="C3104"/>
      <c r="D3104"/>
      <c r="E3104"/>
    </row>
    <row r="3105" spans="2:5" x14ac:dyDescent="0.25">
      <c r="B3105"/>
      <c r="C3105"/>
      <c r="D3105"/>
      <c r="E3105"/>
    </row>
    <row r="3106" spans="2:5" x14ac:dyDescent="0.25">
      <c r="B3106"/>
      <c r="C3106"/>
      <c r="D3106"/>
      <c r="E3106"/>
    </row>
    <row r="3107" spans="2:5" x14ac:dyDescent="0.25">
      <c r="B3107"/>
      <c r="C3107"/>
      <c r="D3107"/>
      <c r="E3107"/>
    </row>
    <row r="3108" spans="2:5" x14ac:dyDescent="0.25">
      <c r="B3108"/>
      <c r="C3108"/>
      <c r="D3108"/>
      <c r="E3108"/>
    </row>
    <row r="3109" spans="2:5" x14ac:dyDescent="0.25">
      <c r="B3109"/>
      <c r="C3109"/>
      <c r="D3109"/>
      <c r="E3109"/>
    </row>
    <row r="3110" spans="2:5" x14ac:dyDescent="0.25">
      <c r="B3110"/>
      <c r="C3110"/>
      <c r="D3110"/>
      <c r="E3110"/>
    </row>
    <row r="3111" spans="2:5" x14ac:dyDescent="0.25">
      <c r="B3111"/>
      <c r="C3111"/>
      <c r="D3111"/>
      <c r="E3111"/>
    </row>
    <row r="3112" spans="2:5" x14ac:dyDescent="0.25">
      <c r="B3112"/>
      <c r="C3112"/>
      <c r="D3112"/>
      <c r="E3112"/>
    </row>
    <row r="3113" spans="2:5" x14ac:dyDescent="0.25">
      <c r="B3113"/>
      <c r="C3113"/>
      <c r="D3113"/>
      <c r="E3113"/>
    </row>
    <row r="3114" spans="2:5" x14ac:dyDescent="0.25">
      <c r="B3114"/>
      <c r="C3114"/>
      <c r="D3114"/>
      <c r="E3114"/>
    </row>
    <row r="3115" spans="2:5" x14ac:dyDescent="0.25">
      <c r="B3115"/>
      <c r="C3115"/>
      <c r="D3115"/>
      <c r="E3115"/>
    </row>
    <row r="3116" spans="2:5" x14ac:dyDescent="0.25">
      <c r="B3116"/>
      <c r="C3116"/>
      <c r="D3116"/>
      <c r="E3116"/>
    </row>
    <row r="3117" spans="2:5" x14ac:dyDescent="0.25">
      <c r="B3117"/>
      <c r="C3117"/>
      <c r="D3117"/>
      <c r="E3117"/>
    </row>
    <row r="3118" spans="2:5" x14ac:dyDescent="0.25">
      <c r="B3118"/>
      <c r="C3118"/>
      <c r="D3118"/>
      <c r="E3118"/>
    </row>
    <row r="3119" spans="2:5" x14ac:dyDescent="0.25">
      <c r="B3119"/>
      <c r="C3119"/>
      <c r="D3119"/>
      <c r="E3119"/>
    </row>
    <row r="3120" spans="2:5" x14ac:dyDescent="0.25">
      <c r="B3120"/>
      <c r="C3120"/>
      <c r="D3120"/>
      <c r="E3120"/>
    </row>
    <row r="3121" spans="2:5" x14ac:dyDescent="0.25">
      <c r="B3121"/>
      <c r="C3121"/>
      <c r="D3121"/>
      <c r="E3121"/>
    </row>
    <row r="3122" spans="2:5" x14ac:dyDescent="0.25">
      <c r="B3122"/>
      <c r="C3122"/>
      <c r="D3122"/>
      <c r="E3122"/>
    </row>
    <row r="3123" spans="2:5" x14ac:dyDescent="0.25">
      <c r="B3123"/>
      <c r="C3123"/>
      <c r="D3123"/>
      <c r="E3123"/>
    </row>
    <row r="3124" spans="2:5" x14ac:dyDescent="0.25">
      <c r="B3124"/>
      <c r="C3124"/>
      <c r="D3124"/>
      <c r="E3124"/>
    </row>
    <row r="3125" spans="2:5" x14ac:dyDescent="0.25">
      <c r="B3125"/>
      <c r="C3125"/>
      <c r="D3125"/>
      <c r="E3125"/>
    </row>
    <row r="3126" spans="2:5" x14ac:dyDescent="0.25">
      <c r="B3126"/>
      <c r="C3126"/>
      <c r="D3126"/>
      <c r="E3126"/>
    </row>
    <row r="3127" spans="2:5" x14ac:dyDescent="0.25">
      <c r="B3127"/>
      <c r="C3127"/>
      <c r="D3127"/>
      <c r="E3127"/>
    </row>
    <row r="3128" spans="2:5" x14ac:dyDescent="0.25">
      <c r="B3128"/>
      <c r="C3128"/>
      <c r="D3128"/>
      <c r="E3128"/>
    </row>
    <row r="3129" spans="2:5" x14ac:dyDescent="0.25">
      <c r="B3129"/>
      <c r="C3129"/>
      <c r="D3129"/>
      <c r="E3129"/>
    </row>
    <row r="3130" spans="2:5" x14ac:dyDescent="0.25">
      <c r="B3130"/>
      <c r="C3130"/>
      <c r="D3130"/>
      <c r="E3130"/>
    </row>
    <row r="3131" spans="2:5" x14ac:dyDescent="0.25">
      <c r="B3131"/>
      <c r="C3131"/>
      <c r="D3131"/>
      <c r="E3131"/>
    </row>
    <row r="3132" spans="2:5" x14ac:dyDescent="0.25">
      <c r="B3132"/>
      <c r="C3132"/>
      <c r="D3132"/>
      <c r="E3132"/>
    </row>
    <row r="3133" spans="2:5" x14ac:dyDescent="0.25">
      <c r="B3133"/>
      <c r="C3133"/>
      <c r="D3133"/>
      <c r="E3133"/>
    </row>
    <row r="3134" spans="2:5" x14ac:dyDescent="0.25">
      <c r="B3134"/>
      <c r="C3134"/>
      <c r="D3134"/>
      <c r="E3134"/>
    </row>
    <row r="3135" spans="2:5" x14ac:dyDescent="0.25">
      <c r="B3135"/>
      <c r="C3135"/>
      <c r="D3135"/>
      <c r="E3135"/>
    </row>
    <row r="3136" spans="2:5" x14ac:dyDescent="0.25">
      <c r="B3136"/>
      <c r="C3136"/>
      <c r="D3136"/>
      <c r="E3136"/>
    </row>
    <row r="3137" spans="2:5" x14ac:dyDescent="0.25">
      <c r="B3137"/>
      <c r="C3137"/>
      <c r="D3137"/>
      <c r="E3137"/>
    </row>
    <row r="3138" spans="2:5" x14ac:dyDescent="0.25">
      <c r="B3138"/>
      <c r="C3138"/>
      <c r="D3138"/>
      <c r="E3138"/>
    </row>
    <row r="3139" spans="2:5" x14ac:dyDescent="0.25">
      <c r="B3139"/>
      <c r="C3139"/>
      <c r="D3139"/>
      <c r="E3139"/>
    </row>
    <row r="3140" spans="2:5" x14ac:dyDescent="0.25">
      <c r="B3140"/>
      <c r="C3140"/>
      <c r="D3140"/>
      <c r="E3140"/>
    </row>
    <row r="3141" spans="2:5" x14ac:dyDescent="0.25">
      <c r="B3141"/>
      <c r="C3141"/>
      <c r="D3141"/>
      <c r="E3141"/>
    </row>
    <row r="3142" spans="2:5" x14ac:dyDescent="0.25">
      <c r="B3142"/>
      <c r="C3142"/>
      <c r="D3142"/>
      <c r="E3142"/>
    </row>
    <row r="3143" spans="2:5" x14ac:dyDescent="0.25">
      <c r="B3143"/>
      <c r="C3143"/>
      <c r="D3143"/>
      <c r="E3143"/>
    </row>
    <row r="3144" spans="2:5" x14ac:dyDescent="0.25">
      <c r="B3144"/>
      <c r="C3144"/>
      <c r="D3144"/>
      <c r="E3144"/>
    </row>
    <row r="3145" spans="2:5" x14ac:dyDescent="0.25">
      <c r="B3145"/>
      <c r="C3145"/>
      <c r="D3145"/>
      <c r="E3145"/>
    </row>
    <row r="3146" spans="2:5" x14ac:dyDescent="0.25">
      <c r="B3146"/>
      <c r="C3146"/>
      <c r="D3146"/>
      <c r="E3146"/>
    </row>
    <row r="3147" spans="2:5" x14ac:dyDescent="0.25">
      <c r="B3147"/>
      <c r="C3147"/>
      <c r="D3147"/>
      <c r="E3147"/>
    </row>
    <row r="3148" spans="2:5" x14ac:dyDescent="0.25">
      <c r="B3148"/>
      <c r="C3148"/>
      <c r="D3148"/>
      <c r="E3148"/>
    </row>
    <row r="3149" spans="2:5" x14ac:dyDescent="0.25">
      <c r="B3149"/>
      <c r="C3149"/>
      <c r="D3149"/>
      <c r="E3149"/>
    </row>
    <row r="3150" spans="2:5" x14ac:dyDescent="0.25">
      <c r="B3150"/>
      <c r="C3150"/>
      <c r="D3150"/>
      <c r="E3150"/>
    </row>
    <row r="3151" spans="2:5" x14ac:dyDescent="0.25">
      <c r="B3151"/>
      <c r="C3151"/>
      <c r="D3151"/>
      <c r="E3151"/>
    </row>
    <row r="3152" spans="2:5" x14ac:dyDescent="0.25">
      <c r="B3152"/>
      <c r="C3152"/>
      <c r="D3152"/>
      <c r="E3152"/>
    </row>
    <row r="3153" spans="2:5" x14ac:dyDescent="0.25">
      <c r="B3153"/>
      <c r="C3153"/>
      <c r="D3153"/>
      <c r="E3153"/>
    </row>
    <row r="3154" spans="2:5" x14ac:dyDescent="0.25">
      <c r="B3154"/>
      <c r="C3154"/>
      <c r="D3154"/>
      <c r="E3154"/>
    </row>
    <row r="3155" spans="2:5" x14ac:dyDescent="0.25">
      <c r="B3155"/>
      <c r="C3155"/>
      <c r="D3155"/>
      <c r="E3155"/>
    </row>
    <row r="3156" spans="2:5" x14ac:dyDescent="0.25">
      <c r="B3156"/>
      <c r="C3156"/>
      <c r="D3156"/>
      <c r="E3156"/>
    </row>
    <row r="3157" spans="2:5" x14ac:dyDescent="0.25">
      <c r="B3157"/>
      <c r="C3157"/>
      <c r="D3157"/>
      <c r="E3157"/>
    </row>
    <row r="3158" spans="2:5" x14ac:dyDescent="0.25">
      <c r="B3158"/>
      <c r="C3158"/>
      <c r="D3158"/>
      <c r="E3158"/>
    </row>
    <row r="3159" spans="2:5" x14ac:dyDescent="0.25">
      <c r="B3159"/>
      <c r="C3159"/>
      <c r="D3159"/>
      <c r="E3159"/>
    </row>
    <row r="3160" spans="2:5" x14ac:dyDescent="0.25">
      <c r="B3160"/>
      <c r="C3160"/>
      <c r="D3160"/>
      <c r="E3160"/>
    </row>
    <row r="3161" spans="2:5" x14ac:dyDescent="0.25">
      <c r="B3161"/>
      <c r="C3161"/>
      <c r="D3161"/>
      <c r="E3161"/>
    </row>
    <row r="3162" spans="2:5" x14ac:dyDescent="0.25">
      <c r="B3162"/>
      <c r="C3162"/>
      <c r="D3162"/>
      <c r="E3162"/>
    </row>
    <row r="3163" spans="2:5" x14ac:dyDescent="0.25">
      <c r="B3163"/>
      <c r="C3163"/>
      <c r="D3163"/>
      <c r="E3163"/>
    </row>
    <row r="3164" spans="2:5" x14ac:dyDescent="0.25">
      <c r="B3164"/>
      <c r="C3164"/>
      <c r="D3164"/>
      <c r="E3164"/>
    </row>
    <row r="3165" spans="2:5" x14ac:dyDescent="0.25">
      <c r="B3165"/>
      <c r="C3165"/>
      <c r="D3165"/>
      <c r="E3165"/>
    </row>
    <row r="3166" spans="2:5" x14ac:dyDescent="0.25">
      <c r="B3166"/>
      <c r="C3166"/>
      <c r="D3166"/>
      <c r="E3166"/>
    </row>
    <row r="3167" spans="2:5" x14ac:dyDescent="0.25">
      <c r="B3167"/>
      <c r="C3167"/>
      <c r="D3167"/>
      <c r="E3167"/>
    </row>
    <row r="3168" spans="2:5" x14ac:dyDescent="0.25">
      <c r="B3168"/>
      <c r="C3168"/>
      <c r="D3168"/>
      <c r="E3168"/>
    </row>
    <row r="3169" spans="2:5" x14ac:dyDescent="0.25">
      <c r="B3169"/>
      <c r="C3169"/>
      <c r="D3169"/>
      <c r="E3169"/>
    </row>
    <row r="3170" spans="2:5" x14ac:dyDescent="0.25">
      <c r="B3170"/>
      <c r="C3170"/>
      <c r="D3170"/>
      <c r="E3170"/>
    </row>
    <row r="3171" spans="2:5" x14ac:dyDescent="0.25">
      <c r="B3171"/>
      <c r="C3171"/>
      <c r="D3171"/>
      <c r="E3171"/>
    </row>
    <row r="3172" spans="2:5" x14ac:dyDescent="0.25">
      <c r="B3172"/>
      <c r="C3172"/>
      <c r="D3172"/>
      <c r="E3172"/>
    </row>
    <row r="3173" spans="2:5" x14ac:dyDescent="0.25">
      <c r="B3173"/>
      <c r="C3173"/>
      <c r="D3173"/>
      <c r="E3173"/>
    </row>
    <row r="3174" spans="2:5" x14ac:dyDescent="0.25">
      <c r="B3174"/>
      <c r="C3174"/>
      <c r="D3174"/>
      <c r="E3174"/>
    </row>
    <row r="3175" spans="2:5" x14ac:dyDescent="0.25">
      <c r="B3175"/>
      <c r="C3175"/>
      <c r="D3175"/>
      <c r="E3175"/>
    </row>
    <row r="3176" spans="2:5" x14ac:dyDescent="0.25">
      <c r="B3176"/>
      <c r="C3176"/>
      <c r="D3176"/>
      <c r="E3176"/>
    </row>
    <row r="3177" spans="2:5" x14ac:dyDescent="0.25">
      <c r="B3177"/>
      <c r="C3177"/>
      <c r="D3177"/>
      <c r="E3177"/>
    </row>
    <row r="3178" spans="2:5" x14ac:dyDescent="0.25">
      <c r="B3178"/>
      <c r="C3178"/>
      <c r="D3178"/>
      <c r="E3178"/>
    </row>
    <row r="3179" spans="2:5" x14ac:dyDescent="0.25">
      <c r="B3179"/>
      <c r="C3179"/>
      <c r="D3179"/>
      <c r="E3179"/>
    </row>
    <row r="3180" spans="2:5" x14ac:dyDescent="0.25">
      <c r="B3180"/>
      <c r="C3180"/>
      <c r="D3180"/>
      <c r="E3180"/>
    </row>
    <row r="3181" spans="2:5" x14ac:dyDescent="0.25">
      <c r="B3181"/>
      <c r="C3181"/>
      <c r="D3181"/>
      <c r="E3181"/>
    </row>
    <row r="3182" spans="2:5" x14ac:dyDescent="0.25">
      <c r="B3182"/>
      <c r="C3182"/>
      <c r="D3182"/>
      <c r="E3182"/>
    </row>
    <row r="3183" spans="2:5" x14ac:dyDescent="0.25">
      <c r="B3183"/>
      <c r="C3183"/>
      <c r="D3183"/>
      <c r="E3183"/>
    </row>
    <row r="3184" spans="2:5" x14ac:dyDescent="0.25">
      <c r="B3184"/>
      <c r="C3184"/>
      <c r="D3184"/>
      <c r="E3184"/>
    </row>
    <row r="3185" spans="2:5" x14ac:dyDescent="0.25">
      <c r="B3185"/>
      <c r="C3185"/>
      <c r="D3185"/>
      <c r="E3185"/>
    </row>
    <row r="3186" spans="2:5" x14ac:dyDescent="0.25">
      <c r="B3186"/>
      <c r="C3186"/>
      <c r="D3186"/>
      <c r="E3186"/>
    </row>
    <row r="3187" spans="2:5" x14ac:dyDescent="0.25">
      <c r="B3187"/>
      <c r="C3187"/>
      <c r="D3187"/>
      <c r="E3187"/>
    </row>
    <row r="3188" spans="2:5" x14ac:dyDescent="0.25">
      <c r="B3188"/>
      <c r="C3188"/>
      <c r="D3188"/>
      <c r="E3188"/>
    </row>
    <row r="3189" spans="2:5" x14ac:dyDescent="0.25">
      <c r="B3189"/>
      <c r="C3189"/>
      <c r="D3189"/>
      <c r="E3189"/>
    </row>
    <row r="3190" spans="2:5" x14ac:dyDescent="0.25">
      <c r="B3190"/>
      <c r="C3190"/>
      <c r="D3190"/>
      <c r="E3190"/>
    </row>
    <row r="3191" spans="2:5" x14ac:dyDescent="0.25">
      <c r="B3191"/>
      <c r="C3191"/>
      <c r="D3191"/>
      <c r="E3191"/>
    </row>
    <row r="3192" spans="2:5" x14ac:dyDescent="0.25">
      <c r="B3192"/>
      <c r="C3192"/>
      <c r="D3192"/>
      <c r="E3192"/>
    </row>
    <row r="3193" spans="2:5" x14ac:dyDescent="0.25">
      <c r="B3193"/>
      <c r="C3193"/>
      <c r="D3193"/>
      <c r="E3193"/>
    </row>
    <row r="3194" spans="2:5" x14ac:dyDescent="0.25">
      <c r="B3194"/>
      <c r="C3194"/>
      <c r="D3194"/>
      <c r="E3194"/>
    </row>
    <row r="3195" spans="2:5" x14ac:dyDescent="0.25">
      <c r="B3195"/>
      <c r="C3195"/>
      <c r="D3195"/>
      <c r="E3195"/>
    </row>
    <row r="3196" spans="2:5" x14ac:dyDescent="0.25">
      <c r="B3196"/>
      <c r="C3196"/>
      <c r="D3196"/>
      <c r="E3196"/>
    </row>
    <row r="3197" spans="2:5" x14ac:dyDescent="0.25">
      <c r="B3197"/>
      <c r="C3197"/>
      <c r="D3197"/>
      <c r="E3197"/>
    </row>
    <row r="3198" spans="2:5" x14ac:dyDescent="0.25">
      <c r="B3198"/>
      <c r="C3198"/>
      <c r="D3198"/>
      <c r="E3198"/>
    </row>
    <row r="3199" spans="2:5" x14ac:dyDescent="0.25">
      <c r="B3199"/>
      <c r="C3199"/>
      <c r="D3199"/>
      <c r="E3199"/>
    </row>
    <row r="3200" spans="2:5" x14ac:dyDescent="0.25">
      <c r="B3200"/>
      <c r="C3200"/>
      <c r="D3200"/>
      <c r="E3200"/>
    </row>
    <row r="3201" spans="2:5" x14ac:dyDescent="0.25">
      <c r="B3201"/>
      <c r="C3201"/>
      <c r="D3201"/>
      <c r="E3201"/>
    </row>
    <row r="3202" spans="2:5" x14ac:dyDescent="0.25">
      <c r="B3202"/>
      <c r="C3202"/>
      <c r="D3202"/>
      <c r="E3202"/>
    </row>
    <row r="3203" spans="2:5" x14ac:dyDescent="0.25">
      <c r="B3203"/>
      <c r="C3203"/>
      <c r="D3203"/>
      <c r="E3203"/>
    </row>
    <row r="3204" spans="2:5" x14ac:dyDescent="0.25">
      <c r="B3204"/>
      <c r="C3204"/>
      <c r="D3204"/>
      <c r="E3204"/>
    </row>
    <row r="3205" spans="2:5" x14ac:dyDescent="0.25">
      <c r="B3205"/>
      <c r="C3205"/>
      <c r="D3205"/>
      <c r="E3205"/>
    </row>
    <row r="3206" spans="2:5" x14ac:dyDescent="0.25">
      <c r="B3206"/>
      <c r="C3206"/>
      <c r="D3206"/>
      <c r="E3206"/>
    </row>
    <row r="3207" spans="2:5" x14ac:dyDescent="0.25">
      <c r="B3207"/>
      <c r="C3207"/>
      <c r="D3207"/>
      <c r="E3207"/>
    </row>
    <row r="3208" spans="2:5" x14ac:dyDescent="0.25">
      <c r="B3208"/>
      <c r="C3208"/>
      <c r="D3208"/>
      <c r="E3208"/>
    </row>
    <row r="3209" spans="2:5" x14ac:dyDescent="0.25">
      <c r="B3209"/>
      <c r="C3209"/>
      <c r="D3209"/>
      <c r="E3209"/>
    </row>
    <row r="3210" spans="2:5" x14ac:dyDescent="0.25">
      <c r="B3210"/>
      <c r="C3210"/>
      <c r="D3210"/>
      <c r="E3210"/>
    </row>
    <row r="3211" spans="2:5" x14ac:dyDescent="0.25">
      <c r="B3211"/>
      <c r="C3211"/>
      <c r="D3211"/>
      <c r="E3211"/>
    </row>
    <row r="3212" spans="2:5" x14ac:dyDescent="0.25">
      <c r="B3212"/>
      <c r="C3212"/>
      <c r="D3212"/>
      <c r="E3212"/>
    </row>
    <row r="3213" spans="2:5" x14ac:dyDescent="0.25">
      <c r="B3213"/>
      <c r="C3213"/>
      <c r="D3213"/>
      <c r="E3213"/>
    </row>
    <row r="3214" spans="2:5" x14ac:dyDescent="0.25">
      <c r="B3214"/>
      <c r="C3214"/>
      <c r="D3214"/>
      <c r="E3214"/>
    </row>
    <row r="3215" spans="2:5" x14ac:dyDescent="0.25">
      <c r="B3215"/>
      <c r="C3215"/>
      <c r="D3215"/>
      <c r="E3215"/>
    </row>
    <row r="3216" spans="2:5" x14ac:dyDescent="0.25">
      <c r="B3216"/>
      <c r="C3216"/>
      <c r="D3216"/>
      <c r="E3216"/>
    </row>
    <row r="3217" spans="2:5" x14ac:dyDescent="0.25">
      <c r="B3217"/>
      <c r="C3217"/>
      <c r="D3217"/>
      <c r="E3217"/>
    </row>
    <row r="3218" spans="2:5" x14ac:dyDescent="0.25">
      <c r="B3218"/>
      <c r="C3218"/>
      <c r="D3218"/>
      <c r="E3218"/>
    </row>
    <row r="3219" spans="2:5" x14ac:dyDescent="0.25">
      <c r="B3219"/>
      <c r="C3219"/>
      <c r="D3219"/>
      <c r="E3219"/>
    </row>
    <row r="3220" spans="2:5" x14ac:dyDescent="0.25">
      <c r="B3220"/>
      <c r="C3220"/>
      <c r="D3220"/>
      <c r="E3220"/>
    </row>
    <row r="3221" spans="2:5" x14ac:dyDescent="0.25">
      <c r="B3221"/>
      <c r="C3221"/>
      <c r="D3221"/>
      <c r="E3221"/>
    </row>
    <row r="3222" spans="2:5" x14ac:dyDescent="0.25">
      <c r="B3222"/>
      <c r="C3222"/>
      <c r="D3222"/>
      <c r="E3222"/>
    </row>
    <row r="3223" spans="2:5" x14ac:dyDescent="0.25">
      <c r="B3223"/>
      <c r="C3223"/>
      <c r="D3223"/>
      <c r="E3223"/>
    </row>
    <row r="3224" spans="2:5" x14ac:dyDescent="0.25">
      <c r="B3224"/>
      <c r="C3224"/>
      <c r="D3224"/>
      <c r="E3224"/>
    </row>
    <row r="3225" spans="2:5" x14ac:dyDescent="0.25">
      <c r="B3225"/>
      <c r="C3225"/>
      <c r="D3225"/>
      <c r="E3225"/>
    </row>
    <row r="3226" spans="2:5" x14ac:dyDescent="0.25">
      <c r="B3226"/>
      <c r="C3226"/>
      <c r="D3226"/>
      <c r="E3226"/>
    </row>
    <row r="3227" spans="2:5" x14ac:dyDescent="0.25">
      <c r="B3227"/>
      <c r="C3227"/>
      <c r="D3227"/>
      <c r="E3227"/>
    </row>
    <row r="3228" spans="2:5" x14ac:dyDescent="0.25">
      <c r="B3228"/>
      <c r="C3228"/>
      <c r="D3228"/>
      <c r="E3228"/>
    </row>
    <row r="3229" spans="2:5" x14ac:dyDescent="0.25">
      <c r="B3229"/>
      <c r="C3229"/>
      <c r="D3229"/>
      <c r="E3229"/>
    </row>
    <row r="3230" spans="2:5" x14ac:dyDescent="0.25">
      <c r="B3230"/>
      <c r="C3230"/>
      <c r="D3230"/>
      <c r="E3230"/>
    </row>
    <row r="3231" spans="2:5" x14ac:dyDescent="0.25">
      <c r="B3231"/>
      <c r="C3231"/>
      <c r="D3231"/>
      <c r="E3231"/>
    </row>
    <row r="3232" spans="2:5" x14ac:dyDescent="0.25">
      <c r="B3232"/>
      <c r="C3232"/>
      <c r="D3232"/>
      <c r="E3232"/>
    </row>
    <row r="3233" spans="2:5" x14ac:dyDescent="0.25">
      <c r="B3233"/>
      <c r="C3233"/>
      <c r="D3233"/>
      <c r="E3233"/>
    </row>
    <row r="3234" spans="2:5" x14ac:dyDescent="0.25">
      <c r="B3234"/>
      <c r="C3234"/>
      <c r="D3234"/>
      <c r="E3234"/>
    </row>
    <row r="3235" spans="2:5" x14ac:dyDescent="0.25">
      <c r="B3235"/>
      <c r="C3235"/>
      <c r="D3235"/>
      <c r="E3235"/>
    </row>
    <row r="3236" spans="2:5" x14ac:dyDescent="0.25">
      <c r="B3236"/>
      <c r="C3236"/>
      <c r="D3236"/>
      <c r="E3236"/>
    </row>
    <row r="3237" spans="2:5" x14ac:dyDescent="0.25">
      <c r="B3237"/>
      <c r="C3237"/>
      <c r="D3237"/>
      <c r="E3237"/>
    </row>
    <row r="3238" spans="2:5" x14ac:dyDescent="0.25">
      <c r="B3238"/>
      <c r="C3238"/>
      <c r="D3238"/>
      <c r="E3238"/>
    </row>
    <row r="3239" spans="2:5" x14ac:dyDescent="0.25">
      <c r="B3239"/>
      <c r="C3239"/>
      <c r="D3239"/>
      <c r="E3239"/>
    </row>
    <row r="3240" spans="2:5" x14ac:dyDescent="0.25">
      <c r="B3240"/>
      <c r="C3240"/>
      <c r="D3240"/>
      <c r="E3240"/>
    </row>
    <row r="3241" spans="2:5" x14ac:dyDescent="0.25">
      <c r="B3241"/>
      <c r="C3241"/>
      <c r="D3241"/>
      <c r="E3241"/>
    </row>
    <row r="3242" spans="2:5" x14ac:dyDescent="0.25">
      <c r="B3242"/>
      <c r="C3242"/>
      <c r="D3242"/>
      <c r="E3242"/>
    </row>
    <row r="3243" spans="2:5" x14ac:dyDescent="0.25">
      <c r="B3243"/>
      <c r="C3243"/>
      <c r="D3243"/>
      <c r="E3243"/>
    </row>
    <row r="3244" spans="2:5" x14ac:dyDescent="0.25">
      <c r="B3244"/>
      <c r="C3244"/>
      <c r="D3244"/>
      <c r="E3244"/>
    </row>
    <row r="3245" spans="2:5" x14ac:dyDescent="0.25">
      <c r="B3245"/>
      <c r="C3245"/>
      <c r="D3245"/>
      <c r="E3245"/>
    </row>
    <row r="3246" spans="2:5" x14ac:dyDescent="0.25">
      <c r="B3246"/>
      <c r="C3246"/>
      <c r="D3246"/>
      <c r="E3246"/>
    </row>
    <row r="3247" spans="2:5" x14ac:dyDescent="0.25">
      <c r="B3247"/>
      <c r="C3247"/>
      <c r="D3247"/>
      <c r="E3247"/>
    </row>
    <row r="3248" spans="2:5" x14ac:dyDescent="0.25">
      <c r="B3248"/>
      <c r="C3248"/>
      <c r="D3248"/>
      <c r="E3248"/>
    </row>
    <row r="3249" spans="2:5" x14ac:dyDescent="0.25">
      <c r="B3249"/>
      <c r="C3249"/>
      <c r="D3249"/>
      <c r="E3249"/>
    </row>
    <row r="3250" spans="2:5" x14ac:dyDescent="0.25">
      <c r="B3250"/>
      <c r="C3250"/>
      <c r="D3250"/>
      <c r="E3250"/>
    </row>
    <row r="3251" spans="2:5" x14ac:dyDescent="0.25">
      <c r="B3251"/>
      <c r="C3251"/>
      <c r="D3251"/>
      <c r="E3251"/>
    </row>
    <row r="3252" spans="2:5" x14ac:dyDescent="0.25">
      <c r="B3252"/>
      <c r="C3252"/>
      <c r="D3252"/>
      <c r="E3252"/>
    </row>
    <row r="3253" spans="2:5" x14ac:dyDescent="0.25">
      <c r="B3253"/>
      <c r="C3253"/>
      <c r="D3253"/>
      <c r="E3253"/>
    </row>
    <row r="3254" spans="2:5" x14ac:dyDescent="0.25">
      <c r="B3254"/>
      <c r="C3254"/>
      <c r="D3254"/>
      <c r="E3254"/>
    </row>
    <row r="3255" spans="2:5" x14ac:dyDescent="0.25">
      <c r="B3255"/>
      <c r="C3255"/>
      <c r="D3255"/>
      <c r="E3255"/>
    </row>
    <row r="3256" spans="2:5" x14ac:dyDescent="0.25">
      <c r="B3256"/>
      <c r="C3256"/>
      <c r="D3256"/>
      <c r="E3256"/>
    </row>
    <row r="3257" spans="2:5" x14ac:dyDescent="0.25">
      <c r="B3257"/>
      <c r="C3257"/>
      <c r="D3257"/>
      <c r="E3257"/>
    </row>
    <row r="3258" spans="2:5" x14ac:dyDescent="0.25">
      <c r="B3258"/>
      <c r="C3258"/>
      <c r="D3258"/>
      <c r="E3258"/>
    </row>
    <row r="3259" spans="2:5" x14ac:dyDescent="0.25">
      <c r="B3259"/>
      <c r="C3259"/>
      <c r="D3259"/>
      <c r="E3259"/>
    </row>
    <row r="3260" spans="2:5" x14ac:dyDescent="0.25">
      <c r="B3260"/>
      <c r="C3260"/>
      <c r="D3260"/>
      <c r="E3260"/>
    </row>
    <row r="3261" spans="2:5" x14ac:dyDescent="0.25">
      <c r="B3261"/>
      <c r="C3261"/>
      <c r="D3261"/>
      <c r="E3261"/>
    </row>
    <row r="3262" spans="2:5" x14ac:dyDescent="0.25">
      <c r="B3262"/>
      <c r="C3262"/>
      <c r="D3262"/>
      <c r="E3262"/>
    </row>
    <row r="3263" spans="2:5" x14ac:dyDescent="0.25">
      <c r="B3263"/>
      <c r="C3263"/>
      <c r="D3263"/>
      <c r="E3263"/>
    </row>
    <row r="3264" spans="2:5" x14ac:dyDescent="0.25">
      <c r="B3264"/>
      <c r="C3264"/>
      <c r="D3264"/>
      <c r="E3264"/>
    </row>
    <row r="3265" spans="2:5" x14ac:dyDescent="0.25">
      <c r="B3265"/>
      <c r="C3265"/>
      <c r="D3265"/>
      <c r="E3265"/>
    </row>
    <row r="3266" spans="2:5" x14ac:dyDescent="0.25">
      <c r="B3266"/>
      <c r="C3266"/>
      <c r="D3266"/>
      <c r="E3266"/>
    </row>
    <row r="3267" spans="2:5" x14ac:dyDescent="0.25">
      <c r="B3267"/>
      <c r="C3267"/>
      <c r="D3267"/>
      <c r="E3267"/>
    </row>
    <row r="3268" spans="2:5" x14ac:dyDescent="0.25">
      <c r="B3268"/>
      <c r="C3268"/>
      <c r="D3268"/>
      <c r="E3268"/>
    </row>
    <row r="3269" spans="2:5" x14ac:dyDescent="0.25">
      <c r="B3269"/>
      <c r="C3269"/>
      <c r="D3269"/>
      <c r="E3269"/>
    </row>
    <row r="3270" spans="2:5" x14ac:dyDescent="0.25">
      <c r="B3270"/>
      <c r="C3270"/>
      <c r="D3270"/>
      <c r="E3270"/>
    </row>
    <row r="3271" spans="2:5" x14ac:dyDescent="0.25">
      <c r="B3271"/>
      <c r="C3271"/>
      <c r="D3271"/>
      <c r="E3271"/>
    </row>
    <row r="3272" spans="2:5" x14ac:dyDescent="0.25">
      <c r="B3272"/>
      <c r="C3272"/>
      <c r="D3272"/>
      <c r="E3272"/>
    </row>
    <row r="3273" spans="2:5" x14ac:dyDescent="0.25">
      <c r="B3273"/>
      <c r="C3273"/>
      <c r="D3273"/>
      <c r="E3273"/>
    </row>
    <row r="3274" spans="2:5" x14ac:dyDescent="0.25">
      <c r="B3274"/>
      <c r="C3274"/>
      <c r="D3274"/>
      <c r="E3274"/>
    </row>
    <row r="3275" spans="2:5" x14ac:dyDescent="0.25">
      <c r="B3275"/>
      <c r="C3275"/>
      <c r="D3275"/>
      <c r="E3275"/>
    </row>
    <row r="3276" spans="2:5" x14ac:dyDescent="0.25">
      <c r="B3276"/>
      <c r="C3276"/>
      <c r="D3276"/>
      <c r="E3276"/>
    </row>
    <row r="3277" spans="2:5" x14ac:dyDescent="0.25">
      <c r="B3277"/>
      <c r="C3277"/>
      <c r="D3277"/>
      <c r="E3277"/>
    </row>
    <row r="3278" spans="2:5" x14ac:dyDescent="0.25">
      <c r="B3278"/>
      <c r="C3278"/>
      <c r="D3278"/>
      <c r="E3278"/>
    </row>
    <row r="3279" spans="2:5" x14ac:dyDescent="0.25">
      <c r="B3279"/>
      <c r="C3279"/>
      <c r="D3279"/>
      <c r="E3279"/>
    </row>
    <row r="3280" spans="2:5" x14ac:dyDescent="0.25">
      <c r="B3280"/>
      <c r="C3280"/>
      <c r="D3280"/>
      <c r="E3280"/>
    </row>
    <row r="3281" spans="2:5" x14ac:dyDescent="0.25">
      <c r="B3281"/>
      <c r="C3281"/>
      <c r="D3281"/>
      <c r="E3281"/>
    </row>
    <row r="3282" spans="2:5" x14ac:dyDescent="0.25">
      <c r="B3282"/>
      <c r="C3282"/>
      <c r="D3282"/>
      <c r="E3282"/>
    </row>
    <row r="3283" spans="2:5" x14ac:dyDescent="0.25">
      <c r="B3283"/>
      <c r="C3283"/>
      <c r="D3283"/>
      <c r="E3283"/>
    </row>
    <row r="3284" spans="2:5" x14ac:dyDescent="0.25">
      <c r="B3284"/>
      <c r="C3284"/>
      <c r="D3284"/>
      <c r="E3284"/>
    </row>
    <row r="3285" spans="2:5" x14ac:dyDescent="0.25">
      <c r="B3285"/>
      <c r="C3285"/>
      <c r="D3285"/>
      <c r="E3285"/>
    </row>
    <row r="3286" spans="2:5" x14ac:dyDescent="0.25">
      <c r="B3286"/>
      <c r="C3286"/>
      <c r="D3286"/>
      <c r="E3286"/>
    </row>
    <row r="3287" spans="2:5" x14ac:dyDescent="0.25">
      <c r="B3287"/>
      <c r="C3287"/>
      <c r="D3287"/>
      <c r="E3287"/>
    </row>
    <row r="3288" spans="2:5" x14ac:dyDescent="0.25">
      <c r="B3288"/>
      <c r="C3288"/>
      <c r="D3288"/>
      <c r="E3288"/>
    </row>
    <row r="3289" spans="2:5" x14ac:dyDescent="0.25">
      <c r="B3289"/>
      <c r="C3289"/>
      <c r="D3289"/>
      <c r="E3289"/>
    </row>
    <row r="3290" spans="2:5" x14ac:dyDescent="0.25">
      <c r="B3290"/>
      <c r="C3290"/>
      <c r="D3290"/>
      <c r="E3290"/>
    </row>
    <row r="3291" spans="2:5" x14ac:dyDescent="0.25">
      <c r="B3291"/>
      <c r="C3291"/>
      <c r="D3291"/>
      <c r="E3291"/>
    </row>
    <row r="3292" spans="2:5" x14ac:dyDescent="0.25">
      <c r="B3292"/>
      <c r="C3292"/>
      <c r="D3292"/>
      <c r="E3292"/>
    </row>
    <row r="3293" spans="2:5" x14ac:dyDescent="0.25">
      <c r="B3293"/>
      <c r="C3293"/>
      <c r="D3293"/>
      <c r="E3293"/>
    </row>
    <row r="3294" spans="2:5" x14ac:dyDescent="0.25">
      <c r="B3294"/>
      <c r="C3294"/>
      <c r="D3294"/>
      <c r="E3294"/>
    </row>
    <row r="3295" spans="2:5" x14ac:dyDescent="0.25">
      <c r="B3295"/>
      <c r="C3295"/>
      <c r="D3295"/>
      <c r="E3295"/>
    </row>
    <row r="3296" spans="2:5" x14ac:dyDescent="0.25">
      <c r="B3296"/>
      <c r="C3296"/>
      <c r="D3296"/>
      <c r="E3296"/>
    </row>
    <row r="3297" spans="2:5" x14ac:dyDescent="0.25">
      <c r="B3297"/>
      <c r="C3297"/>
      <c r="D3297"/>
      <c r="E3297"/>
    </row>
    <row r="3298" spans="2:5" x14ac:dyDescent="0.25">
      <c r="B3298"/>
      <c r="C3298"/>
      <c r="D3298"/>
      <c r="E3298"/>
    </row>
    <row r="3299" spans="2:5" x14ac:dyDescent="0.25">
      <c r="B3299"/>
      <c r="C3299"/>
      <c r="D3299"/>
      <c r="E3299"/>
    </row>
    <row r="3300" spans="2:5" x14ac:dyDescent="0.25">
      <c r="B3300"/>
      <c r="C3300"/>
      <c r="D3300"/>
      <c r="E3300"/>
    </row>
    <row r="3301" spans="2:5" x14ac:dyDescent="0.25">
      <c r="B3301"/>
      <c r="C3301"/>
      <c r="D3301"/>
      <c r="E3301"/>
    </row>
    <row r="3302" spans="2:5" x14ac:dyDescent="0.25">
      <c r="B3302"/>
      <c r="C3302"/>
      <c r="D3302"/>
      <c r="E3302"/>
    </row>
    <row r="3303" spans="2:5" x14ac:dyDescent="0.25">
      <c r="B3303"/>
      <c r="C3303"/>
      <c r="D3303"/>
      <c r="E3303"/>
    </row>
    <row r="3304" spans="2:5" x14ac:dyDescent="0.25">
      <c r="B3304"/>
      <c r="C3304"/>
      <c r="D3304"/>
      <c r="E3304"/>
    </row>
    <row r="3305" spans="2:5" x14ac:dyDescent="0.25">
      <c r="B3305"/>
      <c r="C3305"/>
      <c r="D3305"/>
      <c r="E3305"/>
    </row>
    <row r="3306" spans="2:5" x14ac:dyDescent="0.25">
      <c r="B3306"/>
      <c r="C3306"/>
      <c r="D3306"/>
      <c r="E3306"/>
    </row>
    <row r="3307" spans="2:5" x14ac:dyDescent="0.25">
      <c r="B3307"/>
      <c r="C3307"/>
      <c r="D3307"/>
      <c r="E3307"/>
    </row>
    <row r="3308" spans="2:5" x14ac:dyDescent="0.25">
      <c r="B3308"/>
      <c r="C3308"/>
      <c r="D3308"/>
      <c r="E3308"/>
    </row>
    <row r="3309" spans="2:5" x14ac:dyDescent="0.25">
      <c r="B3309"/>
      <c r="C3309"/>
      <c r="D3309"/>
      <c r="E3309"/>
    </row>
    <row r="3310" spans="2:5" x14ac:dyDescent="0.25">
      <c r="B3310"/>
      <c r="C3310"/>
      <c r="D3310"/>
      <c r="E3310"/>
    </row>
    <row r="3311" spans="2:5" x14ac:dyDescent="0.25">
      <c r="B3311"/>
      <c r="C3311"/>
      <c r="D3311"/>
      <c r="E3311"/>
    </row>
    <row r="3312" spans="2:5" x14ac:dyDescent="0.25">
      <c r="B3312"/>
      <c r="C3312"/>
      <c r="D3312"/>
      <c r="E3312"/>
    </row>
    <row r="3313" spans="2:5" x14ac:dyDescent="0.25">
      <c r="B3313"/>
      <c r="C3313"/>
      <c r="D3313"/>
      <c r="E3313"/>
    </row>
    <row r="3314" spans="2:5" x14ac:dyDescent="0.25">
      <c r="B3314"/>
      <c r="C3314"/>
      <c r="D3314"/>
      <c r="E3314"/>
    </row>
    <row r="3315" spans="2:5" x14ac:dyDescent="0.25">
      <c r="B3315"/>
      <c r="C3315"/>
      <c r="D3315"/>
      <c r="E3315"/>
    </row>
    <row r="3316" spans="2:5" x14ac:dyDescent="0.25">
      <c r="B3316"/>
      <c r="C3316"/>
      <c r="D3316"/>
      <c r="E3316"/>
    </row>
    <row r="3317" spans="2:5" x14ac:dyDescent="0.25">
      <c r="B3317"/>
      <c r="C3317"/>
      <c r="D3317"/>
      <c r="E3317"/>
    </row>
    <row r="3318" spans="2:5" x14ac:dyDescent="0.25">
      <c r="B3318"/>
      <c r="C3318"/>
      <c r="D3318"/>
      <c r="E3318"/>
    </row>
    <row r="3319" spans="2:5" x14ac:dyDescent="0.25">
      <c r="B3319"/>
      <c r="C3319"/>
      <c r="D3319"/>
      <c r="E3319"/>
    </row>
    <row r="3320" spans="2:5" x14ac:dyDescent="0.25">
      <c r="B3320"/>
      <c r="C3320"/>
      <c r="D3320"/>
      <c r="E3320"/>
    </row>
    <row r="3321" spans="2:5" x14ac:dyDescent="0.25">
      <c r="B3321"/>
      <c r="C3321"/>
      <c r="D3321"/>
      <c r="E3321"/>
    </row>
    <row r="3322" spans="2:5" x14ac:dyDescent="0.25">
      <c r="B3322"/>
      <c r="C3322"/>
      <c r="D3322"/>
      <c r="E3322"/>
    </row>
    <row r="3323" spans="2:5" x14ac:dyDescent="0.25">
      <c r="B3323"/>
      <c r="C3323"/>
      <c r="D3323"/>
      <c r="E3323"/>
    </row>
    <row r="3324" spans="2:5" x14ac:dyDescent="0.25">
      <c r="B3324"/>
      <c r="C3324"/>
      <c r="D3324"/>
      <c r="E3324"/>
    </row>
    <row r="3325" spans="2:5" x14ac:dyDescent="0.25">
      <c r="B3325"/>
      <c r="C3325"/>
      <c r="D3325"/>
      <c r="E3325"/>
    </row>
    <row r="3326" spans="2:5" x14ac:dyDescent="0.25">
      <c r="B3326"/>
      <c r="C3326"/>
      <c r="D3326"/>
      <c r="E3326"/>
    </row>
    <row r="3327" spans="2:5" x14ac:dyDescent="0.25">
      <c r="B3327"/>
      <c r="C3327"/>
      <c r="D3327"/>
      <c r="E3327"/>
    </row>
    <row r="3328" spans="2:5" x14ac:dyDescent="0.25">
      <c r="B3328"/>
      <c r="C3328"/>
      <c r="D3328"/>
      <c r="E3328"/>
    </row>
    <row r="3329" spans="2:5" x14ac:dyDescent="0.25">
      <c r="B3329"/>
      <c r="C3329"/>
      <c r="D3329"/>
      <c r="E3329"/>
    </row>
    <row r="3330" spans="2:5" x14ac:dyDescent="0.25">
      <c r="B3330"/>
      <c r="C3330"/>
      <c r="D3330"/>
      <c r="E3330"/>
    </row>
    <row r="3331" spans="2:5" x14ac:dyDescent="0.25">
      <c r="B3331"/>
      <c r="C3331"/>
      <c r="D3331"/>
      <c r="E3331"/>
    </row>
    <row r="3332" spans="2:5" x14ac:dyDescent="0.25">
      <c r="B3332"/>
      <c r="C3332"/>
      <c r="D3332"/>
      <c r="E3332"/>
    </row>
    <row r="3333" spans="2:5" x14ac:dyDescent="0.25">
      <c r="B3333"/>
      <c r="C3333"/>
      <c r="D3333"/>
      <c r="E3333"/>
    </row>
    <row r="3334" spans="2:5" x14ac:dyDescent="0.25">
      <c r="B3334"/>
      <c r="C3334"/>
      <c r="D3334"/>
      <c r="E3334"/>
    </row>
    <row r="3335" spans="2:5" x14ac:dyDescent="0.25">
      <c r="B3335"/>
      <c r="C3335"/>
      <c r="D3335"/>
      <c r="E3335"/>
    </row>
    <row r="3336" spans="2:5" x14ac:dyDescent="0.25">
      <c r="B3336"/>
      <c r="C3336"/>
      <c r="D3336"/>
      <c r="E3336"/>
    </row>
    <row r="3337" spans="2:5" x14ac:dyDescent="0.25">
      <c r="B3337"/>
      <c r="C3337"/>
      <c r="D3337"/>
      <c r="E3337"/>
    </row>
    <row r="3338" spans="2:5" x14ac:dyDescent="0.25">
      <c r="B3338"/>
      <c r="C3338"/>
      <c r="D3338"/>
      <c r="E3338"/>
    </row>
    <row r="3339" spans="2:5" x14ac:dyDescent="0.25">
      <c r="B3339"/>
      <c r="C3339"/>
      <c r="D3339"/>
      <c r="E3339"/>
    </row>
    <row r="3340" spans="2:5" x14ac:dyDescent="0.25">
      <c r="B3340"/>
      <c r="C3340"/>
      <c r="D3340"/>
      <c r="E3340"/>
    </row>
    <row r="3341" spans="2:5" x14ac:dyDescent="0.25">
      <c r="B3341"/>
      <c r="C3341"/>
      <c r="D3341"/>
      <c r="E3341"/>
    </row>
    <row r="3342" spans="2:5" x14ac:dyDescent="0.25">
      <c r="B3342"/>
      <c r="C3342"/>
      <c r="D3342"/>
      <c r="E3342"/>
    </row>
    <row r="3343" spans="2:5" x14ac:dyDescent="0.25">
      <c r="B3343"/>
      <c r="C3343"/>
      <c r="D3343"/>
      <c r="E3343"/>
    </row>
    <row r="3344" spans="2:5" x14ac:dyDescent="0.25">
      <c r="B3344"/>
      <c r="C3344"/>
      <c r="D3344"/>
      <c r="E3344"/>
    </row>
    <row r="3345" spans="2:5" x14ac:dyDescent="0.25">
      <c r="B3345"/>
      <c r="C3345"/>
      <c r="D3345"/>
      <c r="E3345"/>
    </row>
    <row r="3346" spans="2:5" x14ac:dyDescent="0.25">
      <c r="B3346"/>
      <c r="C3346"/>
      <c r="D3346"/>
      <c r="E3346"/>
    </row>
    <row r="3347" spans="2:5" x14ac:dyDescent="0.25">
      <c r="B3347"/>
      <c r="C3347"/>
      <c r="D3347"/>
      <c r="E3347"/>
    </row>
    <row r="3348" spans="2:5" x14ac:dyDescent="0.25">
      <c r="B3348"/>
      <c r="C3348"/>
      <c r="D3348"/>
      <c r="E3348"/>
    </row>
    <row r="3349" spans="2:5" x14ac:dyDescent="0.25">
      <c r="B3349"/>
      <c r="C3349"/>
      <c r="D3349"/>
      <c r="E3349"/>
    </row>
    <row r="3350" spans="2:5" x14ac:dyDescent="0.25">
      <c r="B3350"/>
      <c r="C3350"/>
      <c r="D3350"/>
      <c r="E3350"/>
    </row>
    <row r="3351" spans="2:5" x14ac:dyDescent="0.25">
      <c r="B3351"/>
      <c r="C3351"/>
      <c r="D3351"/>
      <c r="E3351"/>
    </row>
    <row r="3352" spans="2:5" x14ac:dyDescent="0.25">
      <c r="B3352"/>
      <c r="C3352"/>
      <c r="D3352"/>
      <c r="E3352"/>
    </row>
    <row r="3353" spans="2:5" x14ac:dyDescent="0.25">
      <c r="B3353"/>
      <c r="C3353"/>
      <c r="D3353"/>
      <c r="E3353"/>
    </row>
    <row r="3354" spans="2:5" x14ac:dyDescent="0.25">
      <c r="B3354"/>
      <c r="C3354"/>
      <c r="D3354"/>
      <c r="E3354"/>
    </row>
    <row r="3355" spans="2:5" x14ac:dyDescent="0.25">
      <c r="B3355"/>
      <c r="C3355"/>
      <c r="D3355"/>
      <c r="E3355"/>
    </row>
    <row r="3356" spans="2:5" x14ac:dyDescent="0.25">
      <c r="B3356"/>
      <c r="C3356"/>
      <c r="D3356"/>
      <c r="E3356"/>
    </row>
    <row r="3357" spans="2:5" x14ac:dyDescent="0.25">
      <c r="B3357"/>
      <c r="C3357"/>
      <c r="D3357"/>
      <c r="E3357"/>
    </row>
    <row r="3358" spans="2:5" x14ac:dyDescent="0.25">
      <c r="B3358"/>
      <c r="C3358"/>
      <c r="D3358"/>
      <c r="E3358"/>
    </row>
    <row r="3359" spans="2:5" x14ac:dyDescent="0.25">
      <c r="B3359"/>
      <c r="C3359"/>
      <c r="D3359"/>
      <c r="E3359"/>
    </row>
    <row r="3360" spans="2:5" x14ac:dyDescent="0.25">
      <c r="B3360"/>
      <c r="C3360"/>
      <c r="D3360"/>
      <c r="E3360"/>
    </row>
    <row r="3361" spans="2:5" x14ac:dyDescent="0.25">
      <c r="B3361"/>
      <c r="C3361"/>
      <c r="D3361"/>
      <c r="E3361"/>
    </row>
    <row r="3362" spans="2:5" x14ac:dyDescent="0.25">
      <c r="B3362"/>
      <c r="C3362"/>
      <c r="D3362"/>
      <c r="E3362"/>
    </row>
    <row r="3363" spans="2:5" x14ac:dyDescent="0.25">
      <c r="B3363"/>
      <c r="C3363"/>
      <c r="D3363"/>
      <c r="E3363"/>
    </row>
    <row r="3364" spans="2:5" x14ac:dyDescent="0.25">
      <c r="B3364"/>
      <c r="C3364"/>
      <c r="D3364"/>
      <c r="E3364"/>
    </row>
    <row r="3365" spans="2:5" x14ac:dyDescent="0.25">
      <c r="B3365"/>
      <c r="C3365"/>
      <c r="D3365"/>
      <c r="E3365"/>
    </row>
    <row r="3366" spans="2:5" x14ac:dyDescent="0.25">
      <c r="B3366"/>
      <c r="C3366"/>
      <c r="D3366"/>
      <c r="E3366"/>
    </row>
    <row r="3367" spans="2:5" x14ac:dyDescent="0.25">
      <c r="B3367"/>
      <c r="C3367"/>
      <c r="D3367"/>
      <c r="E3367"/>
    </row>
    <row r="3368" spans="2:5" x14ac:dyDescent="0.25">
      <c r="B3368"/>
      <c r="C3368"/>
      <c r="D3368"/>
      <c r="E3368"/>
    </row>
    <row r="3369" spans="2:5" x14ac:dyDescent="0.25">
      <c r="B3369"/>
      <c r="C3369"/>
      <c r="D3369"/>
      <c r="E3369"/>
    </row>
    <row r="3370" spans="2:5" x14ac:dyDescent="0.25">
      <c r="B3370"/>
      <c r="C3370"/>
      <c r="D3370"/>
      <c r="E3370"/>
    </row>
    <row r="3371" spans="2:5" x14ac:dyDescent="0.25">
      <c r="B3371"/>
      <c r="C3371"/>
      <c r="D3371"/>
      <c r="E3371"/>
    </row>
    <row r="3372" spans="2:5" x14ac:dyDescent="0.25">
      <c r="B3372"/>
      <c r="C3372"/>
      <c r="D3372"/>
      <c r="E3372"/>
    </row>
    <row r="3373" spans="2:5" x14ac:dyDescent="0.25">
      <c r="B3373"/>
      <c r="C3373"/>
      <c r="D3373"/>
      <c r="E3373"/>
    </row>
    <row r="3374" spans="2:5" x14ac:dyDescent="0.25">
      <c r="B3374"/>
      <c r="C3374"/>
      <c r="D3374"/>
      <c r="E3374"/>
    </row>
    <row r="3375" spans="2:5" x14ac:dyDescent="0.25">
      <c r="B3375"/>
      <c r="C3375"/>
      <c r="D3375"/>
      <c r="E3375"/>
    </row>
    <row r="3376" spans="2:5" x14ac:dyDescent="0.25">
      <c r="B3376"/>
      <c r="C3376"/>
      <c r="D3376"/>
      <c r="E3376"/>
    </row>
    <row r="3377" spans="2:5" x14ac:dyDescent="0.25">
      <c r="B3377"/>
      <c r="C3377"/>
      <c r="D3377"/>
      <c r="E3377"/>
    </row>
    <row r="3378" spans="2:5" x14ac:dyDescent="0.25">
      <c r="B3378"/>
      <c r="C3378"/>
      <c r="D3378"/>
      <c r="E3378"/>
    </row>
    <row r="3379" spans="2:5" x14ac:dyDescent="0.25">
      <c r="B3379"/>
      <c r="C3379"/>
      <c r="D3379"/>
      <c r="E3379"/>
    </row>
    <row r="3380" spans="2:5" x14ac:dyDescent="0.25">
      <c r="B3380"/>
      <c r="C3380"/>
      <c r="D3380"/>
      <c r="E3380"/>
    </row>
    <row r="3381" spans="2:5" x14ac:dyDescent="0.25">
      <c r="B3381"/>
      <c r="C3381"/>
      <c r="D3381"/>
      <c r="E3381"/>
    </row>
    <row r="3382" spans="2:5" x14ac:dyDescent="0.25">
      <c r="B3382"/>
      <c r="C3382"/>
      <c r="D3382"/>
      <c r="E3382"/>
    </row>
    <row r="3383" spans="2:5" x14ac:dyDescent="0.25">
      <c r="B3383"/>
      <c r="C3383"/>
      <c r="D3383"/>
      <c r="E3383"/>
    </row>
    <row r="3384" spans="2:5" x14ac:dyDescent="0.25">
      <c r="B3384"/>
      <c r="C3384"/>
      <c r="D3384"/>
      <c r="E3384"/>
    </row>
    <row r="3385" spans="2:5" x14ac:dyDescent="0.25">
      <c r="B3385"/>
      <c r="C3385"/>
      <c r="D3385"/>
      <c r="E3385"/>
    </row>
    <row r="3386" spans="2:5" x14ac:dyDescent="0.25">
      <c r="B3386"/>
      <c r="C3386"/>
      <c r="D3386"/>
      <c r="E3386"/>
    </row>
    <row r="3387" spans="2:5" x14ac:dyDescent="0.25">
      <c r="B3387"/>
      <c r="C3387"/>
      <c r="D3387"/>
      <c r="E3387"/>
    </row>
    <row r="3388" spans="2:5" x14ac:dyDescent="0.25">
      <c r="B3388"/>
      <c r="C3388"/>
      <c r="D3388"/>
      <c r="E3388"/>
    </row>
    <row r="3389" spans="2:5" x14ac:dyDescent="0.25">
      <c r="B3389"/>
      <c r="C3389"/>
      <c r="D3389"/>
      <c r="E3389"/>
    </row>
    <row r="3390" spans="2:5" x14ac:dyDescent="0.25">
      <c r="B3390"/>
      <c r="C3390"/>
      <c r="D3390"/>
      <c r="E3390"/>
    </row>
    <row r="3391" spans="2:5" x14ac:dyDescent="0.25">
      <c r="B3391"/>
      <c r="C3391"/>
      <c r="D3391"/>
      <c r="E3391"/>
    </row>
    <row r="3392" spans="2:5" x14ac:dyDescent="0.25">
      <c r="B3392"/>
      <c r="C3392"/>
      <c r="D3392"/>
      <c r="E3392"/>
    </row>
    <row r="3393" spans="2:5" x14ac:dyDescent="0.25">
      <c r="B3393"/>
      <c r="C3393"/>
      <c r="D3393"/>
      <c r="E3393"/>
    </row>
    <row r="3394" spans="2:5" x14ac:dyDescent="0.25">
      <c r="B3394"/>
      <c r="C3394"/>
      <c r="D3394"/>
      <c r="E3394"/>
    </row>
    <row r="3395" spans="2:5" x14ac:dyDescent="0.25">
      <c r="B3395"/>
      <c r="C3395"/>
      <c r="D3395"/>
      <c r="E3395"/>
    </row>
    <row r="3396" spans="2:5" x14ac:dyDescent="0.25">
      <c r="B3396"/>
      <c r="C3396"/>
      <c r="D3396"/>
      <c r="E3396"/>
    </row>
    <row r="3397" spans="2:5" x14ac:dyDescent="0.25">
      <c r="B3397"/>
      <c r="C3397"/>
      <c r="D3397"/>
      <c r="E3397"/>
    </row>
    <row r="3398" spans="2:5" x14ac:dyDescent="0.25">
      <c r="B3398"/>
      <c r="C3398"/>
      <c r="D3398"/>
      <c r="E3398"/>
    </row>
    <row r="3399" spans="2:5" x14ac:dyDescent="0.25">
      <c r="B3399"/>
      <c r="C3399"/>
      <c r="D3399"/>
      <c r="E3399"/>
    </row>
    <row r="3400" spans="2:5" x14ac:dyDescent="0.25">
      <c r="B3400"/>
      <c r="C3400"/>
      <c r="D3400"/>
      <c r="E3400"/>
    </row>
    <row r="3401" spans="2:5" x14ac:dyDescent="0.25">
      <c r="B3401"/>
      <c r="C3401"/>
      <c r="D3401"/>
      <c r="E3401"/>
    </row>
    <row r="3402" spans="2:5" x14ac:dyDescent="0.25">
      <c r="B3402"/>
      <c r="C3402"/>
      <c r="D3402"/>
      <c r="E3402"/>
    </row>
    <row r="3403" spans="2:5" x14ac:dyDescent="0.25">
      <c r="B3403"/>
      <c r="C3403"/>
      <c r="D3403"/>
      <c r="E3403"/>
    </row>
    <row r="3404" spans="2:5" x14ac:dyDescent="0.25">
      <c r="B3404"/>
      <c r="C3404"/>
      <c r="D3404"/>
      <c r="E3404"/>
    </row>
    <row r="3405" spans="2:5" x14ac:dyDescent="0.25">
      <c r="B3405"/>
      <c r="C3405"/>
      <c r="D3405"/>
      <c r="E3405"/>
    </row>
    <row r="3406" spans="2:5" x14ac:dyDescent="0.25">
      <c r="B3406"/>
      <c r="C3406"/>
      <c r="D3406"/>
      <c r="E3406"/>
    </row>
    <row r="3407" spans="2:5" x14ac:dyDescent="0.25">
      <c r="B3407"/>
      <c r="C3407"/>
      <c r="D3407"/>
      <c r="E3407"/>
    </row>
    <row r="3408" spans="2:5" x14ac:dyDescent="0.25">
      <c r="B3408"/>
      <c r="C3408"/>
      <c r="D3408"/>
      <c r="E3408"/>
    </row>
    <row r="3409" spans="2:5" x14ac:dyDescent="0.25">
      <c r="B3409"/>
      <c r="C3409"/>
      <c r="D3409"/>
      <c r="E3409"/>
    </row>
    <row r="3410" spans="2:5" x14ac:dyDescent="0.25">
      <c r="B3410"/>
      <c r="C3410"/>
      <c r="D3410"/>
      <c r="E3410"/>
    </row>
    <row r="3411" spans="2:5" x14ac:dyDescent="0.25">
      <c r="B3411"/>
      <c r="C3411"/>
      <c r="D3411"/>
      <c r="E3411"/>
    </row>
    <row r="3412" spans="2:5" x14ac:dyDescent="0.25">
      <c r="B3412"/>
      <c r="C3412"/>
      <c r="D3412"/>
      <c r="E3412"/>
    </row>
    <row r="3413" spans="2:5" x14ac:dyDescent="0.25">
      <c r="B3413"/>
      <c r="C3413"/>
      <c r="D3413"/>
      <c r="E3413"/>
    </row>
    <row r="3414" spans="2:5" x14ac:dyDescent="0.25">
      <c r="B3414"/>
      <c r="C3414"/>
      <c r="D3414"/>
      <c r="E3414"/>
    </row>
    <row r="3415" spans="2:5" x14ac:dyDescent="0.25">
      <c r="B3415"/>
      <c r="C3415"/>
      <c r="D3415"/>
      <c r="E3415"/>
    </row>
    <row r="3416" spans="2:5" x14ac:dyDescent="0.25">
      <c r="B3416"/>
      <c r="C3416"/>
      <c r="D3416"/>
      <c r="E3416"/>
    </row>
    <row r="3417" spans="2:5" x14ac:dyDescent="0.25">
      <c r="B3417"/>
      <c r="C3417"/>
      <c r="D3417"/>
      <c r="E3417"/>
    </row>
    <row r="3418" spans="2:5" x14ac:dyDescent="0.25">
      <c r="B3418"/>
      <c r="C3418"/>
      <c r="D3418"/>
      <c r="E3418"/>
    </row>
    <row r="3419" spans="2:5" x14ac:dyDescent="0.25">
      <c r="B3419"/>
      <c r="C3419"/>
      <c r="D3419"/>
      <c r="E3419"/>
    </row>
    <row r="3420" spans="2:5" x14ac:dyDescent="0.25">
      <c r="B3420"/>
      <c r="C3420"/>
      <c r="D3420"/>
      <c r="E3420"/>
    </row>
    <row r="3421" spans="2:5" x14ac:dyDescent="0.25">
      <c r="B3421"/>
      <c r="C3421"/>
      <c r="D3421"/>
      <c r="E3421"/>
    </row>
    <row r="3422" spans="2:5" x14ac:dyDescent="0.25">
      <c r="B3422"/>
      <c r="C3422"/>
      <c r="D3422"/>
      <c r="E3422"/>
    </row>
    <row r="3423" spans="2:5" x14ac:dyDescent="0.25">
      <c r="B3423"/>
      <c r="C3423"/>
      <c r="D3423"/>
      <c r="E3423"/>
    </row>
    <row r="3424" spans="2:5" x14ac:dyDescent="0.25">
      <c r="B3424"/>
      <c r="C3424"/>
      <c r="D3424"/>
      <c r="E3424"/>
    </row>
    <row r="3425" spans="2:5" x14ac:dyDescent="0.25">
      <c r="B3425"/>
      <c r="C3425"/>
      <c r="D3425"/>
      <c r="E3425"/>
    </row>
    <row r="3426" spans="2:5" x14ac:dyDescent="0.25">
      <c r="B3426"/>
      <c r="C3426"/>
      <c r="D3426"/>
      <c r="E3426"/>
    </row>
    <row r="3427" spans="2:5" x14ac:dyDescent="0.25">
      <c r="B3427"/>
      <c r="C3427"/>
      <c r="D3427"/>
      <c r="E3427"/>
    </row>
    <row r="3428" spans="2:5" x14ac:dyDescent="0.25">
      <c r="B3428"/>
      <c r="C3428"/>
      <c r="D3428"/>
      <c r="E3428"/>
    </row>
    <row r="3429" spans="2:5" x14ac:dyDescent="0.25">
      <c r="B3429"/>
      <c r="C3429"/>
      <c r="D3429"/>
      <c r="E3429"/>
    </row>
    <row r="3430" spans="2:5" x14ac:dyDescent="0.25">
      <c r="B3430"/>
      <c r="C3430"/>
      <c r="D3430"/>
      <c r="E3430"/>
    </row>
    <row r="3431" spans="2:5" x14ac:dyDescent="0.25">
      <c r="B3431"/>
      <c r="C3431"/>
      <c r="D3431"/>
      <c r="E3431"/>
    </row>
    <row r="3432" spans="2:5" x14ac:dyDescent="0.25">
      <c r="B3432"/>
      <c r="C3432"/>
      <c r="D3432"/>
      <c r="E3432"/>
    </row>
    <row r="3433" spans="2:5" x14ac:dyDescent="0.25">
      <c r="B3433"/>
      <c r="C3433"/>
      <c r="D3433"/>
      <c r="E3433"/>
    </row>
    <row r="3434" spans="2:5" x14ac:dyDescent="0.25">
      <c r="B3434"/>
      <c r="C3434"/>
      <c r="D3434"/>
      <c r="E3434"/>
    </row>
    <row r="3435" spans="2:5" x14ac:dyDescent="0.25">
      <c r="B3435"/>
      <c r="C3435"/>
      <c r="D3435"/>
      <c r="E3435"/>
    </row>
    <row r="3436" spans="2:5" x14ac:dyDescent="0.25">
      <c r="B3436"/>
      <c r="C3436"/>
      <c r="D3436"/>
      <c r="E3436"/>
    </row>
    <row r="3437" spans="2:5" x14ac:dyDescent="0.25">
      <c r="B3437"/>
      <c r="C3437"/>
      <c r="D3437"/>
      <c r="E3437"/>
    </row>
    <row r="3438" spans="2:5" x14ac:dyDescent="0.25">
      <c r="B3438"/>
      <c r="C3438"/>
      <c r="D3438"/>
      <c r="E3438"/>
    </row>
    <row r="3439" spans="2:5" x14ac:dyDescent="0.25">
      <c r="B3439"/>
      <c r="C3439"/>
      <c r="D3439"/>
      <c r="E3439"/>
    </row>
    <row r="3440" spans="2:5" x14ac:dyDescent="0.25">
      <c r="B3440"/>
      <c r="C3440"/>
      <c r="D3440"/>
      <c r="E3440"/>
    </row>
    <row r="3441" spans="2:5" x14ac:dyDescent="0.25">
      <c r="B3441"/>
      <c r="C3441"/>
      <c r="D3441"/>
      <c r="E3441"/>
    </row>
    <row r="3442" spans="2:5" x14ac:dyDescent="0.25">
      <c r="B3442"/>
      <c r="C3442"/>
      <c r="D3442"/>
      <c r="E3442"/>
    </row>
    <row r="3443" spans="2:5" x14ac:dyDescent="0.25">
      <c r="B3443"/>
      <c r="C3443"/>
      <c r="D3443"/>
      <c r="E3443"/>
    </row>
    <row r="3444" spans="2:5" x14ac:dyDescent="0.25">
      <c r="B3444"/>
      <c r="C3444"/>
      <c r="D3444"/>
      <c r="E3444"/>
    </row>
    <row r="3445" spans="2:5" x14ac:dyDescent="0.25">
      <c r="B3445"/>
      <c r="C3445"/>
      <c r="D3445"/>
      <c r="E3445"/>
    </row>
    <row r="3446" spans="2:5" x14ac:dyDescent="0.25">
      <c r="B3446"/>
      <c r="C3446"/>
      <c r="D3446"/>
      <c r="E3446"/>
    </row>
    <row r="3447" spans="2:5" x14ac:dyDescent="0.25">
      <c r="B3447"/>
      <c r="C3447"/>
      <c r="D3447"/>
      <c r="E3447"/>
    </row>
    <row r="3448" spans="2:5" x14ac:dyDescent="0.25">
      <c r="B3448"/>
      <c r="C3448"/>
      <c r="D3448"/>
      <c r="E3448"/>
    </row>
    <row r="3449" spans="2:5" x14ac:dyDescent="0.25">
      <c r="B3449"/>
      <c r="C3449"/>
      <c r="D3449"/>
      <c r="E3449"/>
    </row>
    <row r="3450" spans="2:5" x14ac:dyDescent="0.25">
      <c r="B3450"/>
      <c r="C3450"/>
      <c r="D3450"/>
      <c r="E3450"/>
    </row>
    <row r="3451" spans="2:5" x14ac:dyDescent="0.25">
      <c r="B3451"/>
      <c r="C3451"/>
      <c r="D3451"/>
      <c r="E3451"/>
    </row>
    <row r="3452" spans="2:5" x14ac:dyDescent="0.25">
      <c r="B3452"/>
      <c r="C3452"/>
      <c r="D3452"/>
      <c r="E3452"/>
    </row>
    <row r="3453" spans="2:5" x14ac:dyDescent="0.25">
      <c r="B3453"/>
      <c r="C3453"/>
      <c r="D3453"/>
      <c r="E3453"/>
    </row>
    <row r="3454" spans="2:5" x14ac:dyDescent="0.25">
      <c r="B3454"/>
      <c r="C3454"/>
      <c r="D3454"/>
      <c r="E3454"/>
    </row>
    <row r="3455" spans="2:5" x14ac:dyDescent="0.25">
      <c r="B3455"/>
      <c r="C3455"/>
      <c r="D3455"/>
      <c r="E3455"/>
    </row>
    <row r="3456" spans="2:5" x14ac:dyDescent="0.25">
      <c r="B3456"/>
      <c r="C3456"/>
      <c r="D3456"/>
      <c r="E3456"/>
    </row>
    <row r="3457" spans="2:5" x14ac:dyDescent="0.25">
      <c r="B3457"/>
      <c r="C3457"/>
      <c r="D3457"/>
      <c r="E3457"/>
    </row>
    <row r="3458" spans="2:5" x14ac:dyDescent="0.25">
      <c r="B3458"/>
      <c r="C3458"/>
      <c r="D3458"/>
      <c r="E3458"/>
    </row>
    <row r="3459" spans="2:5" x14ac:dyDescent="0.25">
      <c r="B3459"/>
      <c r="C3459"/>
      <c r="D3459"/>
      <c r="E3459"/>
    </row>
    <row r="3460" spans="2:5" x14ac:dyDescent="0.25">
      <c r="B3460"/>
      <c r="C3460"/>
      <c r="D3460"/>
      <c r="E3460"/>
    </row>
    <row r="3461" spans="2:5" x14ac:dyDescent="0.25">
      <c r="B3461"/>
      <c r="C3461"/>
      <c r="D3461"/>
      <c r="E3461"/>
    </row>
    <row r="3462" spans="2:5" x14ac:dyDescent="0.25">
      <c r="B3462"/>
      <c r="C3462"/>
      <c r="D3462"/>
      <c r="E3462"/>
    </row>
    <row r="3463" spans="2:5" x14ac:dyDescent="0.25">
      <c r="B3463"/>
      <c r="C3463"/>
      <c r="D3463"/>
      <c r="E3463"/>
    </row>
    <row r="3464" spans="2:5" x14ac:dyDescent="0.25">
      <c r="B3464"/>
      <c r="C3464"/>
      <c r="D3464"/>
      <c r="E3464"/>
    </row>
    <row r="3465" spans="2:5" x14ac:dyDescent="0.25">
      <c r="B3465"/>
      <c r="C3465"/>
      <c r="D3465"/>
      <c r="E3465"/>
    </row>
    <row r="3466" spans="2:5" x14ac:dyDescent="0.25">
      <c r="B3466"/>
      <c r="C3466"/>
      <c r="D3466"/>
      <c r="E3466"/>
    </row>
    <row r="3467" spans="2:5" x14ac:dyDescent="0.25">
      <c r="B3467"/>
      <c r="C3467"/>
      <c r="D3467"/>
      <c r="E3467"/>
    </row>
    <row r="3468" spans="2:5" x14ac:dyDescent="0.25">
      <c r="B3468"/>
      <c r="C3468"/>
      <c r="D3468"/>
      <c r="E3468"/>
    </row>
    <row r="3469" spans="2:5" x14ac:dyDescent="0.25">
      <c r="B3469"/>
      <c r="C3469"/>
      <c r="D3469"/>
      <c r="E3469"/>
    </row>
    <row r="3470" spans="2:5" x14ac:dyDescent="0.25">
      <c r="B3470"/>
      <c r="C3470"/>
      <c r="D3470"/>
      <c r="E3470"/>
    </row>
    <row r="3471" spans="2:5" x14ac:dyDescent="0.25">
      <c r="B3471"/>
      <c r="C3471"/>
      <c r="D3471"/>
      <c r="E3471"/>
    </row>
    <row r="3472" spans="2:5" x14ac:dyDescent="0.25">
      <c r="B3472"/>
      <c r="C3472"/>
      <c r="D3472"/>
      <c r="E3472"/>
    </row>
    <row r="3473" spans="2:5" x14ac:dyDescent="0.25">
      <c r="B3473"/>
      <c r="C3473"/>
      <c r="D3473"/>
      <c r="E3473"/>
    </row>
    <row r="3474" spans="2:5" x14ac:dyDescent="0.25">
      <c r="B3474"/>
      <c r="C3474"/>
      <c r="D3474"/>
      <c r="E3474"/>
    </row>
    <row r="3475" spans="2:5" x14ac:dyDescent="0.25">
      <c r="B3475"/>
      <c r="C3475"/>
      <c r="D3475"/>
      <c r="E3475"/>
    </row>
    <row r="3476" spans="2:5" x14ac:dyDescent="0.25">
      <c r="B3476"/>
      <c r="C3476"/>
      <c r="D3476"/>
      <c r="E3476"/>
    </row>
    <row r="3477" spans="2:5" x14ac:dyDescent="0.25">
      <c r="B3477"/>
      <c r="C3477"/>
      <c r="D3477"/>
      <c r="E3477"/>
    </row>
    <row r="3478" spans="2:5" x14ac:dyDescent="0.25">
      <c r="B3478"/>
      <c r="C3478"/>
      <c r="D3478"/>
      <c r="E3478"/>
    </row>
    <row r="3479" spans="2:5" x14ac:dyDescent="0.25">
      <c r="B3479"/>
      <c r="C3479"/>
      <c r="D3479"/>
      <c r="E3479"/>
    </row>
    <row r="3480" spans="2:5" x14ac:dyDescent="0.25">
      <c r="B3480"/>
      <c r="C3480"/>
      <c r="D3480"/>
      <c r="E3480"/>
    </row>
    <row r="3481" spans="2:5" x14ac:dyDescent="0.25">
      <c r="B3481"/>
      <c r="C3481"/>
      <c r="D3481"/>
      <c r="E3481"/>
    </row>
    <row r="3482" spans="2:5" x14ac:dyDescent="0.25">
      <c r="B3482"/>
      <c r="C3482"/>
      <c r="D3482"/>
      <c r="E3482"/>
    </row>
    <row r="3483" spans="2:5" x14ac:dyDescent="0.25">
      <c r="B3483"/>
      <c r="C3483"/>
      <c r="D3483"/>
      <c r="E3483"/>
    </row>
    <row r="3484" spans="2:5" x14ac:dyDescent="0.25">
      <c r="B3484"/>
      <c r="C3484"/>
      <c r="D3484"/>
      <c r="E3484"/>
    </row>
    <row r="3485" spans="2:5" x14ac:dyDescent="0.25">
      <c r="B3485"/>
      <c r="C3485"/>
      <c r="D3485"/>
      <c r="E3485"/>
    </row>
    <row r="3486" spans="2:5" x14ac:dyDescent="0.25">
      <c r="B3486"/>
      <c r="C3486"/>
      <c r="D3486"/>
      <c r="E3486"/>
    </row>
    <row r="3487" spans="2:5" x14ac:dyDescent="0.25">
      <c r="B3487"/>
      <c r="C3487"/>
      <c r="D3487"/>
      <c r="E3487"/>
    </row>
    <row r="3488" spans="2:5" x14ac:dyDescent="0.25">
      <c r="B3488"/>
      <c r="C3488"/>
      <c r="D3488"/>
      <c r="E3488"/>
    </row>
    <row r="3489" spans="2:5" x14ac:dyDescent="0.25">
      <c r="B3489"/>
      <c r="C3489"/>
      <c r="D3489"/>
      <c r="E3489"/>
    </row>
    <row r="3490" spans="2:5" x14ac:dyDescent="0.25">
      <c r="B3490"/>
      <c r="C3490"/>
      <c r="D3490"/>
      <c r="E3490"/>
    </row>
    <row r="3491" spans="2:5" x14ac:dyDescent="0.25">
      <c r="B3491"/>
      <c r="C3491"/>
      <c r="D3491"/>
      <c r="E3491"/>
    </row>
    <row r="3492" spans="2:5" x14ac:dyDescent="0.25">
      <c r="B3492"/>
      <c r="C3492"/>
      <c r="D3492"/>
      <c r="E3492"/>
    </row>
    <row r="3493" spans="2:5" x14ac:dyDescent="0.25">
      <c r="B3493"/>
      <c r="C3493"/>
      <c r="D3493"/>
      <c r="E3493"/>
    </row>
    <row r="3494" spans="2:5" x14ac:dyDescent="0.25">
      <c r="B3494"/>
      <c r="C3494"/>
      <c r="D3494"/>
      <c r="E3494"/>
    </row>
    <row r="3495" spans="2:5" x14ac:dyDescent="0.25">
      <c r="B3495"/>
      <c r="C3495"/>
      <c r="D3495"/>
      <c r="E3495"/>
    </row>
    <row r="3496" spans="2:5" x14ac:dyDescent="0.25">
      <c r="B3496"/>
      <c r="C3496"/>
      <c r="D3496"/>
      <c r="E3496"/>
    </row>
    <row r="3497" spans="2:5" x14ac:dyDescent="0.25">
      <c r="B3497"/>
      <c r="C3497"/>
      <c r="D3497"/>
      <c r="E3497"/>
    </row>
    <row r="3498" spans="2:5" x14ac:dyDescent="0.25">
      <c r="B3498"/>
      <c r="C3498"/>
      <c r="D3498"/>
      <c r="E3498"/>
    </row>
    <row r="3499" spans="2:5" x14ac:dyDescent="0.25">
      <c r="B3499"/>
      <c r="C3499"/>
      <c r="D3499"/>
      <c r="E3499"/>
    </row>
    <row r="3500" spans="2:5" x14ac:dyDescent="0.25">
      <c r="B3500"/>
      <c r="C3500"/>
      <c r="D3500"/>
      <c r="E3500"/>
    </row>
    <row r="3501" spans="2:5" x14ac:dyDescent="0.25">
      <c r="B3501"/>
      <c r="C3501"/>
      <c r="D3501"/>
      <c r="E3501"/>
    </row>
    <row r="3502" spans="2:5" x14ac:dyDescent="0.25">
      <c r="B3502"/>
      <c r="C3502"/>
      <c r="D3502"/>
      <c r="E3502"/>
    </row>
    <row r="3503" spans="2:5" x14ac:dyDescent="0.25">
      <c r="B3503"/>
      <c r="C3503"/>
      <c r="D3503"/>
      <c r="E3503"/>
    </row>
    <row r="3504" spans="2:5" x14ac:dyDescent="0.25">
      <c r="B3504"/>
      <c r="C3504"/>
      <c r="D3504"/>
      <c r="E3504"/>
    </row>
    <row r="3505" spans="2:5" x14ac:dyDescent="0.25">
      <c r="B3505"/>
      <c r="C3505"/>
      <c r="D3505"/>
      <c r="E3505"/>
    </row>
    <row r="3506" spans="2:5" x14ac:dyDescent="0.25">
      <c r="B3506"/>
      <c r="C3506"/>
      <c r="D3506"/>
      <c r="E3506"/>
    </row>
    <row r="3507" spans="2:5" x14ac:dyDescent="0.25">
      <c r="B3507"/>
      <c r="C3507"/>
      <c r="D3507"/>
      <c r="E3507"/>
    </row>
    <row r="3508" spans="2:5" x14ac:dyDescent="0.25">
      <c r="B3508"/>
      <c r="C3508"/>
      <c r="D3508"/>
      <c r="E3508"/>
    </row>
    <row r="3509" spans="2:5" x14ac:dyDescent="0.25">
      <c r="B3509"/>
      <c r="C3509"/>
      <c r="D3509"/>
      <c r="E3509"/>
    </row>
    <row r="3510" spans="2:5" x14ac:dyDescent="0.25">
      <c r="B3510"/>
      <c r="C3510"/>
      <c r="D3510"/>
      <c r="E3510"/>
    </row>
    <row r="3511" spans="2:5" x14ac:dyDescent="0.25">
      <c r="B3511"/>
      <c r="C3511"/>
      <c r="D3511"/>
      <c r="E3511"/>
    </row>
    <row r="3512" spans="2:5" x14ac:dyDescent="0.25">
      <c r="B3512"/>
      <c r="C3512"/>
      <c r="D3512"/>
      <c r="E3512"/>
    </row>
    <row r="3513" spans="2:5" x14ac:dyDescent="0.25">
      <c r="B3513"/>
      <c r="C3513"/>
      <c r="D3513"/>
      <c r="E3513"/>
    </row>
    <row r="3514" spans="2:5" x14ac:dyDescent="0.25">
      <c r="B3514"/>
      <c r="C3514"/>
      <c r="D3514"/>
      <c r="E3514"/>
    </row>
    <row r="3515" spans="2:5" x14ac:dyDescent="0.25">
      <c r="B3515"/>
      <c r="C3515"/>
      <c r="D3515"/>
      <c r="E3515"/>
    </row>
    <row r="3516" spans="2:5" x14ac:dyDescent="0.25">
      <c r="B3516"/>
      <c r="C3516"/>
      <c r="D3516"/>
      <c r="E3516"/>
    </row>
    <row r="3517" spans="2:5" x14ac:dyDescent="0.25">
      <c r="B3517"/>
      <c r="C3517"/>
      <c r="D3517"/>
      <c r="E3517"/>
    </row>
    <row r="3518" spans="2:5" x14ac:dyDescent="0.25">
      <c r="B3518"/>
      <c r="C3518"/>
      <c r="D3518"/>
      <c r="E3518"/>
    </row>
    <row r="3519" spans="2:5" x14ac:dyDescent="0.25">
      <c r="B3519"/>
      <c r="C3519"/>
      <c r="D3519"/>
      <c r="E3519"/>
    </row>
    <row r="3520" spans="2:5" x14ac:dyDescent="0.25">
      <c r="B3520"/>
      <c r="C3520"/>
      <c r="D3520"/>
      <c r="E3520"/>
    </row>
    <row r="3521" spans="2:5" x14ac:dyDescent="0.25">
      <c r="B3521"/>
      <c r="C3521"/>
      <c r="D3521"/>
      <c r="E3521"/>
    </row>
    <row r="3522" spans="2:5" x14ac:dyDescent="0.25">
      <c r="B3522"/>
      <c r="C3522"/>
      <c r="D3522"/>
      <c r="E3522"/>
    </row>
    <row r="3523" spans="2:5" x14ac:dyDescent="0.25">
      <c r="B3523"/>
      <c r="C3523"/>
      <c r="D3523"/>
      <c r="E3523"/>
    </row>
    <row r="3524" spans="2:5" x14ac:dyDescent="0.25">
      <c r="B3524"/>
      <c r="C3524"/>
      <c r="D3524"/>
      <c r="E3524"/>
    </row>
    <row r="3525" spans="2:5" x14ac:dyDescent="0.25">
      <c r="B3525"/>
      <c r="C3525"/>
      <c r="D3525"/>
      <c r="E3525"/>
    </row>
    <row r="3526" spans="2:5" x14ac:dyDescent="0.25">
      <c r="B3526"/>
      <c r="C3526"/>
      <c r="D3526"/>
      <c r="E3526"/>
    </row>
    <row r="3527" spans="2:5" x14ac:dyDescent="0.25">
      <c r="B3527"/>
      <c r="C3527"/>
      <c r="D3527"/>
      <c r="E3527"/>
    </row>
    <row r="3528" spans="2:5" x14ac:dyDescent="0.25">
      <c r="B3528"/>
      <c r="C3528"/>
      <c r="D3528"/>
      <c r="E3528"/>
    </row>
    <row r="3529" spans="2:5" x14ac:dyDescent="0.25">
      <c r="B3529"/>
      <c r="C3529"/>
      <c r="D3529"/>
      <c r="E3529"/>
    </row>
    <row r="3530" spans="2:5" x14ac:dyDescent="0.25">
      <c r="B3530"/>
      <c r="C3530"/>
      <c r="D3530"/>
      <c r="E3530"/>
    </row>
    <row r="3531" spans="2:5" x14ac:dyDescent="0.25">
      <c r="B3531"/>
      <c r="C3531"/>
      <c r="D3531"/>
      <c r="E3531"/>
    </row>
    <row r="3532" spans="2:5" x14ac:dyDescent="0.25">
      <c r="B3532"/>
      <c r="C3532"/>
      <c r="D3532"/>
      <c r="E3532"/>
    </row>
    <row r="3533" spans="2:5" x14ac:dyDescent="0.25">
      <c r="B3533"/>
      <c r="C3533"/>
      <c r="D3533"/>
      <c r="E3533"/>
    </row>
    <row r="3534" spans="2:5" x14ac:dyDescent="0.25">
      <c r="B3534"/>
      <c r="C3534"/>
      <c r="D3534"/>
      <c r="E3534"/>
    </row>
    <row r="3535" spans="2:5" x14ac:dyDescent="0.25">
      <c r="B3535"/>
      <c r="C3535"/>
      <c r="D3535"/>
      <c r="E3535"/>
    </row>
    <row r="3536" spans="2:5" x14ac:dyDescent="0.25">
      <c r="B3536"/>
      <c r="C3536"/>
      <c r="D3536"/>
      <c r="E3536"/>
    </row>
    <row r="3537" spans="2:5" x14ac:dyDescent="0.25">
      <c r="B3537"/>
      <c r="C3537"/>
      <c r="D3537"/>
      <c r="E3537"/>
    </row>
    <row r="3538" spans="2:5" x14ac:dyDescent="0.25">
      <c r="B3538"/>
      <c r="C3538"/>
      <c r="D3538"/>
      <c r="E3538"/>
    </row>
    <row r="3539" spans="2:5" x14ac:dyDescent="0.25">
      <c r="B3539"/>
      <c r="C3539"/>
      <c r="D3539"/>
      <c r="E3539"/>
    </row>
    <row r="3540" spans="2:5" x14ac:dyDescent="0.25">
      <c r="B3540"/>
      <c r="C3540"/>
      <c r="D3540"/>
      <c r="E3540"/>
    </row>
    <row r="3541" spans="2:5" x14ac:dyDescent="0.25">
      <c r="B3541"/>
      <c r="C3541"/>
      <c r="D3541"/>
      <c r="E3541"/>
    </row>
    <row r="3542" spans="2:5" x14ac:dyDescent="0.25">
      <c r="B3542"/>
      <c r="C3542"/>
      <c r="D3542"/>
      <c r="E3542"/>
    </row>
    <row r="3543" spans="2:5" x14ac:dyDescent="0.25">
      <c r="B3543"/>
      <c r="C3543"/>
      <c r="D3543"/>
      <c r="E3543"/>
    </row>
    <row r="3544" spans="2:5" x14ac:dyDescent="0.25">
      <c r="B3544"/>
      <c r="C3544"/>
      <c r="D3544"/>
      <c r="E3544"/>
    </row>
    <row r="3545" spans="2:5" x14ac:dyDescent="0.25">
      <c r="B3545"/>
      <c r="C3545"/>
      <c r="D3545"/>
      <c r="E3545"/>
    </row>
    <row r="3546" spans="2:5" x14ac:dyDescent="0.25">
      <c r="B3546"/>
      <c r="C3546"/>
      <c r="D3546"/>
      <c r="E3546"/>
    </row>
    <row r="3547" spans="2:5" x14ac:dyDescent="0.25">
      <c r="B3547"/>
      <c r="C3547"/>
      <c r="D3547"/>
      <c r="E3547"/>
    </row>
    <row r="3548" spans="2:5" x14ac:dyDescent="0.25">
      <c r="B3548"/>
      <c r="C3548"/>
      <c r="D3548"/>
      <c r="E3548"/>
    </row>
    <row r="3549" spans="2:5" x14ac:dyDescent="0.25">
      <c r="B3549"/>
      <c r="C3549"/>
      <c r="D3549"/>
      <c r="E3549"/>
    </row>
    <row r="3550" spans="2:5" x14ac:dyDescent="0.25">
      <c r="B3550"/>
      <c r="C3550"/>
      <c r="D3550"/>
      <c r="E3550"/>
    </row>
    <row r="3551" spans="2:5" x14ac:dyDescent="0.25">
      <c r="B3551"/>
      <c r="C3551"/>
      <c r="D3551"/>
      <c r="E3551"/>
    </row>
    <row r="3552" spans="2:5" x14ac:dyDescent="0.25">
      <c r="B3552"/>
      <c r="C3552"/>
      <c r="D3552"/>
      <c r="E3552"/>
    </row>
    <row r="3553" spans="2:5" x14ac:dyDescent="0.25">
      <c r="B3553"/>
      <c r="C3553"/>
      <c r="D3553"/>
      <c r="E3553"/>
    </row>
    <row r="3554" spans="2:5" x14ac:dyDescent="0.25">
      <c r="B3554"/>
      <c r="C3554"/>
      <c r="D3554"/>
      <c r="E3554"/>
    </row>
    <row r="3555" spans="2:5" x14ac:dyDescent="0.25">
      <c r="B3555"/>
      <c r="C3555"/>
      <c r="D3555"/>
      <c r="E3555"/>
    </row>
    <row r="3556" spans="2:5" x14ac:dyDescent="0.25">
      <c r="B3556"/>
      <c r="C3556"/>
      <c r="D3556"/>
      <c r="E3556"/>
    </row>
    <row r="3557" spans="2:5" x14ac:dyDescent="0.25">
      <c r="B3557"/>
      <c r="C3557"/>
      <c r="D3557"/>
      <c r="E3557"/>
    </row>
    <row r="3558" spans="2:5" x14ac:dyDescent="0.25">
      <c r="B3558"/>
      <c r="C3558"/>
      <c r="D3558"/>
      <c r="E3558"/>
    </row>
    <row r="3559" spans="2:5" x14ac:dyDescent="0.25">
      <c r="B3559"/>
      <c r="C3559"/>
      <c r="D3559"/>
      <c r="E3559"/>
    </row>
    <row r="3560" spans="2:5" x14ac:dyDescent="0.25">
      <c r="B3560"/>
      <c r="C3560"/>
      <c r="D3560"/>
      <c r="E3560"/>
    </row>
    <row r="3561" spans="2:5" x14ac:dyDescent="0.25">
      <c r="B3561"/>
      <c r="C3561"/>
      <c r="D3561"/>
      <c r="E3561"/>
    </row>
    <row r="3562" spans="2:5" x14ac:dyDescent="0.25">
      <c r="B3562"/>
      <c r="C3562"/>
      <c r="D3562"/>
      <c r="E3562"/>
    </row>
    <row r="3563" spans="2:5" x14ac:dyDescent="0.25">
      <c r="B3563"/>
      <c r="C3563"/>
      <c r="D3563"/>
      <c r="E3563"/>
    </row>
    <row r="3564" spans="2:5" x14ac:dyDescent="0.25">
      <c r="B3564"/>
      <c r="C3564"/>
      <c r="D3564"/>
      <c r="E3564"/>
    </row>
    <row r="3565" spans="2:5" x14ac:dyDescent="0.25">
      <c r="B3565"/>
      <c r="C3565"/>
      <c r="D3565"/>
      <c r="E3565"/>
    </row>
    <row r="3566" spans="2:5" x14ac:dyDescent="0.25">
      <c r="B3566"/>
      <c r="C3566"/>
      <c r="D3566"/>
      <c r="E3566"/>
    </row>
    <row r="3567" spans="2:5" x14ac:dyDescent="0.25">
      <c r="B3567"/>
      <c r="C3567"/>
      <c r="D3567"/>
      <c r="E3567"/>
    </row>
    <row r="3568" spans="2:5" x14ac:dyDescent="0.25">
      <c r="B3568"/>
      <c r="C3568"/>
      <c r="D3568"/>
      <c r="E3568"/>
    </row>
    <row r="3569" spans="2:5" x14ac:dyDescent="0.25">
      <c r="B3569"/>
      <c r="C3569"/>
      <c r="D3569"/>
      <c r="E3569"/>
    </row>
    <row r="3570" spans="2:5" x14ac:dyDescent="0.25">
      <c r="B3570"/>
      <c r="C3570"/>
      <c r="D3570"/>
      <c r="E3570"/>
    </row>
    <row r="3571" spans="2:5" x14ac:dyDescent="0.25">
      <c r="B3571"/>
      <c r="C3571"/>
      <c r="D3571"/>
      <c r="E3571"/>
    </row>
    <row r="3572" spans="2:5" x14ac:dyDescent="0.25">
      <c r="B3572"/>
      <c r="C3572"/>
      <c r="D3572"/>
      <c r="E3572"/>
    </row>
    <row r="3573" spans="2:5" x14ac:dyDescent="0.25">
      <c r="B3573"/>
      <c r="C3573"/>
      <c r="D3573"/>
      <c r="E3573"/>
    </row>
    <row r="3574" spans="2:5" x14ac:dyDescent="0.25">
      <c r="B3574"/>
      <c r="C3574"/>
      <c r="D3574"/>
      <c r="E3574"/>
    </row>
    <row r="3575" spans="2:5" x14ac:dyDescent="0.25">
      <c r="B3575"/>
      <c r="C3575"/>
      <c r="D3575"/>
      <c r="E3575"/>
    </row>
    <row r="3576" spans="2:5" x14ac:dyDescent="0.25">
      <c r="B3576"/>
      <c r="C3576"/>
      <c r="D3576"/>
      <c r="E3576"/>
    </row>
    <row r="3577" spans="2:5" x14ac:dyDescent="0.25">
      <c r="B3577"/>
      <c r="C3577"/>
      <c r="D3577"/>
      <c r="E3577"/>
    </row>
    <row r="3578" spans="2:5" x14ac:dyDescent="0.25">
      <c r="B3578"/>
      <c r="C3578"/>
      <c r="D3578"/>
      <c r="E3578"/>
    </row>
    <row r="3579" spans="2:5" x14ac:dyDescent="0.25">
      <c r="B3579"/>
      <c r="C3579"/>
      <c r="D3579"/>
      <c r="E3579"/>
    </row>
    <row r="3580" spans="2:5" x14ac:dyDescent="0.25">
      <c r="B3580"/>
      <c r="C3580"/>
      <c r="D3580"/>
      <c r="E3580"/>
    </row>
    <row r="3581" spans="2:5" x14ac:dyDescent="0.25">
      <c r="B3581"/>
      <c r="C3581"/>
      <c r="D3581"/>
      <c r="E3581"/>
    </row>
    <row r="3582" spans="2:5" x14ac:dyDescent="0.25">
      <c r="B3582"/>
      <c r="C3582"/>
      <c r="D3582"/>
      <c r="E3582"/>
    </row>
    <row r="3583" spans="2:5" x14ac:dyDescent="0.25">
      <c r="B3583"/>
      <c r="C3583"/>
      <c r="D3583"/>
      <c r="E3583"/>
    </row>
    <row r="3584" spans="2:5" x14ac:dyDescent="0.25">
      <c r="B3584"/>
      <c r="C3584"/>
      <c r="D3584"/>
      <c r="E3584"/>
    </row>
    <row r="3585" spans="2:5" x14ac:dyDescent="0.25">
      <c r="B3585"/>
      <c r="C3585"/>
      <c r="D3585"/>
      <c r="E3585"/>
    </row>
    <row r="3586" spans="2:5" x14ac:dyDescent="0.25">
      <c r="B3586"/>
      <c r="C3586"/>
      <c r="D3586"/>
      <c r="E3586"/>
    </row>
    <row r="3587" spans="2:5" x14ac:dyDescent="0.25">
      <c r="B3587"/>
      <c r="C3587"/>
      <c r="D3587"/>
      <c r="E3587"/>
    </row>
    <row r="3588" spans="2:5" x14ac:dyDescent="0.25">
      <c r="B3588"/>
      <c r="C3588"/>
      <c r="D3588"/>
      <c r="E3588"/>
    </row>
    <row r="3589" spans="2:5" x14ac:dyDescent="0.25">
      <c r="B3589"/>
      <c r="C3589"/>
      <c r="D3589"/>
      <c r="E3589"/>
    </row>
    <row r="3590" spans="2:5" x14ac:dyDescent="0.25">
      <c r="B3590"/>
      <c r="C3590"/>
      <c r="D3590"/>
      <c r="E3590"/>
    </row>
    <row r="3591" spans="2:5" x14ac:dyDescent="0.25">
      <c r="B3591"/>
      <c r="C3591"/>
      <c r="D3591"/>
      <c r="E3591"/>
    </row>
    <row r="3592" spans="2:5" x14ac:dyDescent="0.25">
      <c r="B3592"/>
      <c r="C3592"/>
      <c r="D3592"/>
      <c r="E3592"/>
    </row>
    <row r="3593" spans="2:5" x14ac:dyDescent="0.25">
      <c r="B3593"/>
      <c r="C3593"/>
      <c r="D3593"/>
      <c r="E3593"/>
    </row>
    <row r="3594" spans="2:5" x14ac:dyDescent="0.25">
      <c r="B3594"/>
      <c r="C3594"/>
      <c r="D3594"/>
      <c r="E3594"/>
    </row>
    <row r="3595" spans="2:5" x14ac:dyDescent="0.25">
      <c r="B3595"/>
      <c r="C3595"/>
      <c r="D3595"/>
      <c r="E3595"/>
    </row>
    <row r="3596" spans="2:5" x14ac:dyDescent="0.25">
      <c r="B3596"/>
      <c r="C3596"/>
      <c r="D3596"/>
      <c r="E3596"/>
    </row>
    <row r="3597" spans="2:5" x14ac:dyDescent="0.25">
      <c r="B3597"/>
      <c r="C3597"/>
      <c r="D3597"/>
      <c r="E3597"/>
    </row>
    <row r="3598" spans="2:5" x14ac:dyDescent="0.25">
      <c r="B3598"/>
      <c r="C3598"/>
      <c r="D3598"/>
      <c r="E3598"/>
    </row>
    <row r="3599" spans="2:5" x14ac:dyDescent="0.25">
      <c r="B3599"/>
      <c r="C3599"/>
      <c r="D3599"/>
      <c r="E3599"/>
    </row>
    <row r="3600" spans="2:5" x14ac:dyDescent="0.25">
      <c r="B3600"/>
      <c r="C3600"/>
      <c r="D3600"/>
      <c r="E3600"/>
    </row>
    <row r="3601" spans="2:5" x14ac:dyDescent="0.25">
      <c r="B3601"/>
      <c r="C3601"/>
      <c r="D3601"/>
      <c r="E3601"/>
    </row>
    <row r="3602" spans="2:5" x14ac:dyDescent="0.25">
      <c r="B3602"/>
      <c r="C3602"/>
      <c r="D3602"/>
      <c r="E3602"/>
    </row>
    <row r="3603" spans="2:5" x14ac:dyDescent="0.25">
      <c r="B3603"/>
      <c r="C3603"/>
      <c r="D3603"/>
      <c r="E3603"/>
    </row>
    <row r="3604" spans="2:5" x14ac:dyDescent="0.25">
      <c r="B3604"/>
      <c r="C3604"/>
      <c r="D3604"/>
      <c r="E3604"/>
    </row>
    <row r="3605" spans="2:5" x14ac:dyDescent="0.25">
      <c r="B3605"/>
      <c r="C3605"/>
      <c r="D3605"/>
      <c r="E3605"/>
    </row>
    <row r="3606" spans="2:5" x14ac:dyDescent="0.25">
      <c r="B3606"/>
      <c r="C3606"/>
      <c r="D3606"/>
      <c r="E3606"/>
    </row>
    <row r="3607" spans="2:5" x14ac:dyDescent="0.25">
      <c r="B3607"/>
      <c r="C3607"/>
      <c r="D3607"/>
      <c r="E3607"/>
    </row>
    <row r="3608" spans="2:5" x14ac:dyDescent="0.25">
      <c r="B3608"/>
      <c r="C3608"/>
      <c r="D3608"/>
      <c r="E3608"/>
    </row>
    <row r="3609" spans="2:5" x14ac:dyDescent="0.25">
      <c r="B3609"/>
      <c r="C3609"/>
      <c r="D3609"/>
      <c r="E3609"/>
    </row>
    <row r="3610" spans="2:5" x14ac:dyDescent="0.25">
      <c r="B3610"/>
      <c r="C3610"/>
      <c r="D3610"/>
      <c r="E3610"/>
    </row>
    <row r="3611" spans="2:5" x14ac:dyDescent="0.25">
      <c r="B3611"/>
      <c r="C3611"/>
      <c r="D3611"/>
      <c r="E3611"/>
    </row>
    <row r="3612" spans="2:5" x14ac:dyDescent="0.25">
      <c r="B3612"/>
      <c r="C3612"/>
      <c r="D3612"/>
      <c r="E3612"/>
    </row>
    <row r="3613" spans="2:5" x14ac:dyDescent="0.25">
      <c r="B3613"/>
      <c r="C3613"/>
      <c r="D3613"/>
      <c r="E3613"/>
    </row>
    <row r="3614" spans="2:5" x14ac:dyDescent="0.25">
      <c r="B3614"/>
      <c r="C3614"/>
      <c r="D3614"/>
      <c r="E3614"/>
    </row>
    <row r="3615" spans="2:5" x14ac:dyDescent="0.25">
      <c r="B3615"/>
      <c r="C3615"/>
      <c r="D3615"/>
      <c r="E3615"/>
    </row>
    <row r="3616" spans="2:5" x14ac:dyDescent="0.25">
      <c r="B3616"/>
      <c r="C3616"/>
      <c r="D3616"/>
      <c r="E3616"/>
    </row>
    <row r="3617" spans="2:5" x14ac:dyDescent="0.25">
      <c r="B3617"/>
      <c r="C3617"/>
      <c r="D3617"/>
      <c r="E3617"/>
    </row>
    <row r="3618" spans="2:5" x14ac:dyDescent="0.25">
      <c r="B3618"/>
      <c r="C3618"/>
      <c r="D3618"/>
      <c r="E3618"/>
    </row>
    <row r="3619" spans="2:5" x14ac:dyDescent="0.25">
      <c r="B3619"/>
      <c r="C3619"/>
      <c r="D3619"/>
      <c r="E3619"/>
    </row>
    <row r="3620" spans="2:5" x14ac:dyDescent="0.25">
      <c r="B3620"/>
      <c r="C3620"/>
      <c r="D3620"/>
      <c r="E3620"/>
    </row>
    <row r="3621" spans="2:5" x14ac:dyDescent="0.25">
      <c r="B3621"/>
      <c r="C3621"/>
      <c r="D3621"/>
      <c r="E3621"/>
    </row>
    <row r="3622" spans="2:5" x14ac:dyDescent="0.25">
      <c r="B3622"/>
      <c r="C3622"/>
      <c r="D3622"/>
      <c r="E3622"/>
    </row>
    <row r="3623" spans="2:5" x14ac:dyDescent="0.25">
      <c r="B3623"/>
      <c r="C3623"/>
      <c r="D3623"/>
      <c r="E3623"/>
    </row>
    <row r="3624" spans="2:5" x14ac:dyDescent="0.25">
      <c r="B3624"/>
      <c r="C3624"/>
      <c r="D3624"/>
      <c r="E3624"/>
    </row>
    <row r="3625" spans="2:5" x14ac:dyDescent="0.25">
      <c r="B3625"/>
      <c r="C3625"/>
      <c r="D3625"/>
      <c r="E3625"/>
    </row>
    <row r="3626" spans="2:5" x14ac:dyDescent="0.25">
      <c r="B3626"/>
      <c r="C3626"/>
      <c r="D3626"/>
      <c r="E3626"/>
    </row>
    <row r="3627" spans="2:5" x14ac:dyDescent="0.25">
      <c r="B3627"/>
      <c r="C3627"/>
      <c r="D3627"/>
      <c r="E3627"/>
    </row>
    <row r="3628" spans="2:5" x14ac:dyDescent="0.25">
      <c r="B3628"/>
      <c r="C3628"/>
      <c r="D3628"/>
      <c r="E3628"/>
    </row>
    <row r="3629" spans="2:5" x14ac:dyDescent="0.25">
      <c r="B3629"/>
      <c r="C3629"/>
      <c r="D3629"/>
      <c r="E3629"/>
    </row>
    <row r="3630" spans="2:5" x14ac:dyDescent="0.25">
      <c r="B3630"/>
      <c r="C3630"/>
      <c r="D3630"/>
      <c r="E3630"/>
    </row>
    <row r="3631" spans="2:5" x14ac:dyDescent="0.25">
      <c r="B3631"/>
      <c r="C3631"/>
      <c r="D3631"/>
      <c r="E3631"/>
    </row>
    <row r="3632" spans="2:5" x14ac:dyDescent="0.25">
      <c r="B3632"/>
      <c r="C3632"/>
      <c r="D3632"/>
      <c r="E3632"/>
    </row>
    <row r="3633" spans="2:5" x14ac:dyDescent="0.25">
      <c r="B3633"/>
      <c r="C3633"/>
      <c r="D3633"/>
      <c r="E3633"/>
    </row>
    <row r="3634" spans="2:5" x14ac:dyDescent="0.25">
      <c r="B3634"/>
      <c r="C3634"/>
      <c r="D3634"/>
      <c r="E3634"/>
    </row>
    <row r="3635" spans="2:5" x14ac:dyDescent="0.25">
      <c r="B3635"/>
      <c r="C3635"/>
      <c r="D3635"/>
      <c r="E3635"/>
    </row>
    <row r="3636" spans="2:5" x14ac:dyDescent="0.25">
      <c r="B3636"/>
      <c r="C3636"/>
      <c r="D3636"/>
      <c r="E3636"/>
    </row>
    <row r="3637" spans="2:5" x14ac:dyDescent="0.25">
      <c r="B3637"/>
      <c r="C3637"/>
      <c r="D3637"/>
      <c r="E3637"/>
    </row>
    <row r="3638" spans="2:5" x14ac:dyDescent="0.25">
      <c r="B3638"/>
      <c r="C3638"/>
      <c r="D3638"/>
      <c r="E3638"/>
    </row>
    <row r="3639" spans="2:5" x14ac:dyDescent="0.25">
      <c r="B3639"/>
      <c r="C3639"/>
      <c r="D3639"/>
      <c r="E3639"/>
    </row>
    <row r="3640" spans="2:5" x14ac:dyDescent="0.25">
      <c r="B3640"/>
      <c r="C3640"/>
      <c r="D3640"/>
      <c r="E3640"/>
    </row>
    <row r="3641" spans="2:5" x14ac:dyDescent="0.25">
      <c r="B3641"/>
      <c r="C3641"/>
      <c r="D3641"/>
      <c r="E3641"/>
    </row>
    <row r="3642" spans="2:5" x14ac:dyDescent="0.25">
      <c r="B3642"/>
      <c r="C3642"/>
      <c r="D3642"/>
      <c r="E3642"/>
    </row>
    <row r="3643" spans="2:5" x14ac:dyDescent="0.25">
      <c r="B3643"/>
      <c r="C3643"/>
      <c r="D3643"/>
      <c r="E3643"/>
    </row>
    <row r="3644" spans="2:5" x14ac:dyDescent="0.25">
      <c r="B3644"/>
      <c r="C3644"/>
      <c r="D3644"/>
      <c r="E3644"/>
    </row>
    <row r="3645" spans="2:5" x14ac:dyDescent="0.25">
      <c r="B3645"/>
      <c r="C3645"/>
      <c r="D3645"/>
      <c r="E3645"/>
    </row>
    <row r="3646" spans="2:5" x14ac:dyDescent="0.25">
      <c r="B3646"/>
      <c r="C3646"/>
      <c r="D3646"/>
      <c r="E3646"/>
    </row>
    <row r="3647" spans="2:5" x14ac:dyDescent="0.25">
      <c r="B3647"/>
      <c r="C3647"/>
      <c r="D3647"/>
      <c r="E3647"/>
    </row>
    <row r="3648" spans="2:5" x14ac:dyDescent="0.25">
      <c r="B3648"/>
      <c r="C3648"/>
      <c r="D3648"/>
      <c r="E3648"/>
    </row>
    <row r="3649" spans="2:5" x14ac:dyDescent="0.25">
      <c r="B3649"/>
      <c r="C3649"/>
      <c r="D3649"/>
      <c r="E3649"/>
    </row>
  </sheetData>
  <pageMargins left="0.7" right="0.7" top="0.75" bottom="0.75" header="0.3" footer="0.3"/>
  <pageSetup paperSize="9" orientation="portrait" horizontalDpi="4294967295" verticalDpi="4294967295" r:id="rId1"/>
  <drawing r:id="rId2"/>
  <legacyDrawing r:id="rId3"/>
  <controls>
    <mc:AlternateContent xmlns:mc="http://schemas.openxmlformats.org/markup-compatibility/2006">
      <mc:Choice Requires="x14">
        <control shapeId="1029" r:id="rId4" name="ScrollBar2">
          <controlPr defaultSize="0" autoLine="0" r:id="rId5">
            <anchor moveWithCells="1">
              <from>
                <xdr:col>8</xdr:col>
                <xdr:colOff>447675</xdr:colOff>
                <xdr:row>1</xdr:row>
                <xdr:rowOff>9525</xdr:rowOff>
              </from>
              <to>
                <xdr:col>11</xdr:col>
                <xdr:colOff>523875</xdr:colOff>
                <xdr:row>2</xdr:row>
                <xdr:rowOff>28575</xdr:rowOff>
              </to>
            </anchor>
          </controlPr>
        </control>
      </mc:Choice>
      <mc:Fallback>
        <control shapeId="1029" r:id="rId4" name="ScrollBar2"/>
      </mc:Fallback>
    </mc:AlternateContent>
    <mc:AlternateContent xmlns:mc="http://schemas.openxmlformats.org/markup-compatibility/2006">
      <mc:Choice Requires="x14">
        <control shapeId="1028" r:id="rId6" name="Scroll Bar 4">
          <controlPr defaultSize="0" autoPict="0">
            <anchor moveWithCells="1">
              <from>
                <xdr:col>1</xdr:col>
                <xdr:colOff>409575</xdr:colOff>
                <xdr:row>3</xdr:row>
                <xdr:rowOff>180975</xdr:rowOff>
              </from>
              <to>
                <xdr:col>3</xdr:col>
                <xdr:colOff>333375</xdr:colOff>
                <xdr:row>4</xdr:row>
                <xdr:rowOff>171450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1" r:id="rId7" name="Scroll Bar 7">
          <controlPr defaultSize="0" autoPict="0">
            <anchor moveWithCells="1">
              <from>
                <xdr:col>2</xdr:col>
                <xdr:colOff>85725</xdr:colOff>
                <xdr:row>0</xdr:row>
                <xdr:rowOff>0</xdr:rowOff>
              </from>
              <to>
                <xdr:col>4</xdr:col>
                <xdr:colOff>0</xdr:colOff>
                <xdr:row>0</xdr:row>
                <xdr:rowOff>180975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2" r:id="rId8" name="Scroll Bar 8">
          <controlPr locked="0" defaultSize="0" autoPict="0">
            <anchor moveWithCells="1">
              <from>
                <xdr:col>1</xdr:col>
                <xdr:colOff>571500</xdr:colOff>
                <xdr:row>2</xdr:row>
                <xdr:rowOff>57150</xdr:rowOff>
              </from>
              <to>
                <xdr:col>3</xdr:col>
                <xdr:colOff>400050</xdr:colOff>
                <xdr:row>3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3" r:id="rId9" name="Scroll Bar 9">
          <controlPr defaultSize="0" autoPict="0">
            <anchor moveWithCells="1">
              <from>
                <xdr:col>7</xdr:col>
                <xdr:colOff>85725</xdr:colOff>
                <xdr:row>1</xdr:row>
                <xdr:rowOff>0</xdr:rowOff>
              </from>
              <to>
                <xdr:col>8</xdr:col>
                <xdr:colOff>352425</xdr:colOff>
                <xdr:row>1</xdr:row>
                <xdr:rowOff>180975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Φύλλα εργασίας</vt:lpstr>
      </vt:variant>
      <vt:variant>
        <vt:i4>3</vt:i4>
      </vt:variant>
      <vt:variant>
        <vt:lpstr>Γραφήματα</vt:lpstr>
      </vt:variant>
      <vt:variant>
        <vt:i4>1</vt:i4>
      </vt:variant>
      <vt:variant>
        <vt:lpstr>Περιοχές με ονόματα</vt:lpstr>
      </vt:variant>
      <vt:variant>
        <vt:i4>29</vt:i4>
      </vt:variant>
    </vt:vector>
  </HeadingPairs>
  <TitlesOfParts>
    <vt:vector size="33" baseType="lpstr">
      <vt:lpstr>layer1_2</vt:lpstr>
      <vt:lpstr>Φύλλο2</vt:lpstr>
      <vt:lpstr>Φύλλο3</vt:lpstr>
      <vt:lpstr>layer_graph</vt:lpstr>
      <vt:lpstr>A</vt:lpstr>
      <vt:lpstr>B</vt:lpstr>
      <vt:lpstr>Critical_angle</vt:lpstr>
      <vt:lpstr>d</vt:lpstr>
      <vt:lpstr>DETE</vt:lpstr>
      <vt:lpstr>dexx</vt:lpstr>
      <vt:lpstr>dx</vt:lpstr>
      <vt:lpstr>DY_layer</vt:lpstr>
      <vt:lpstr>g</vt:lpstr>
      <vt:lpstr>Gamma</vt:lpstr>
      <vt:lpstr>h</vt:lpstr>
      <vt:lpstr>incid</vt:lpstr>
      <vt:lpstr>max_DX</vt:lpstr>
      <vt:lpstr>max_DX_in</vt:lpstr>
      <vt:lpstr>n1overn2</vt:lpstr>
      <vt:lpstr>T_OLIKO</vt:lpstr>
      <vt:lpstr>time_in_D</vt:lpstr>
      <vt:lpstr>time_in_h</vt:lpstr>
      <vt:lpstr>time_refl</vt:lpstr>
      <vt:lpstr>TIME_TILLh</vt:lpstr>
      <vt:lpstr>TIME_TO_2ND</vt:lpstr>
      <vt:lpstr>time_up</vt:lpstr>
      <vt:lpstr>TSTRAIGHT</vt:lpstr>
      <vt:lpstr>vy</vt:lpstr>
      <vt:lpstr>x1megisto</vt:lpstr>
      <vt:lpstr>xarxiko</vt:lpstr>
      <vt:lpstr>y1megisto</vt:lpstr>
      <vt:lpstr>yarxiko</vt:lpstr>
      <vt:lpstr>yelaxisto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Pavlos Michas</dc:creator>
  <cp:lastModifiedBy>Pavlos Michas</cp:lastModifiedBy>
  <dcterms:created xsi:type="dcterms:W3CDTF">2015-09-13T13:59:45Z</dcterms:created>
  <dcterms:modified xsi:type="dcterms:W3CDTF">2016-03-06T21:51:10Z</dcterms:modified>
</cp:coreProperties>
</file>